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420" windowWidth="15600" windowHeight="7728" tabRatio="707" activeTab="0"/>
  </bookViews>
  <sheets>
    <sheet name="Liste" sheetId="1" r:id="rId1"/>
    <sheet name="1.Dön-1.Sınav" sheetId="2" r:id="rId2"/>
    <sheet name="1.Dön-2.Sınav" sheetId="3" r:id="rId3"/>
    <sheet name="2.Dön-1.Sınav" sheetId="4" r:id="rId4"/>
    <sheet name="2.Dön-2.Sınav" sheetId="5" r:id="rId5"/>
  </sheets>
  <definedNames>
    <definedName name="_xlnm.Print_Area" localSheetId="1">'1.Dön-1.Sınav'!$C$1:$AF$84</definedName>
    <definedName name="_xlnm.Print_Area" localSheetId="2">'1.Dön-2.Sınav'!$C$1:$AF$84</definedName>
    <definedName name="_xlnm.Print_Area" localSheetId="3">'2.Dön-1.Sınav'!$C$1:$AF$84</definedName>
    <definedName name="_xlnm.Print_Area" localSheetId="4">'2.Dön-2.Sınav'!$C$1:$AF$84</definedName>
  </definedNames>
  <calcPr fullCalcOnLoad="1"/>
</workbook>
</file>

<file path=xl/sharedStrings.xml><?xml version="1.0" encoding="utf-8"?>
<sst xmlns="http://schemas.openxmlformats.org/spreadsheetml/2006/main" count="172" uniqueCount="49">
  <si>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</si>
  <si>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</si>
  <si>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</si>
  <si>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</si>
  <si>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</si>
  <si>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</si>
  <si>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</si>
  <si>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</si>
  <si>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</si>
  <si>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</si>
  <si>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</si>
  <si>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</si>
  <si>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</si>
  <si>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</si>
  <si>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</si>
  <si>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</si>
  <si>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</si>
  <si>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</si>
  <si>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</si>
  <si>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</si>
  <si>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Soruların ilgili olduğu konular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</si>
  <si>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</si>
  <si>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</si>
  <si>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: 1.Dönem</t>
  </si>
  <si>
    <t>Sınıf</t>
  </si>
  <si>
    <t>: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</si>
  <si>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</si>
  <si>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</si>
  <si>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</si>
  <si>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</si>
  <si>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</si>
  <si>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</si>
  <si>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</si>
  <si>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</si>
  <si>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</rPr>
      <t>GEÇMEZ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</si>
  <si>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GEÇER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</si>
  <si>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ORTA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</si>
  <si>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İYİ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</si>
  <si>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PEKİYİ</t>
    </r>
    <r>
      <rPr>
        <sz val="10"/>
        <rFont val="Tahoma"/>
        <family val="2"/>
      </rPr>
      <t xml:space="preserve"> alan öğrenci sayısı</t>
    </r>
  </si>
  <si>
    <t>: 1.Sınav</t>
  </si>
  <si>
    <t>Sınıfın Başarı Yüzdesi</t>
  </si>
  <si>
    <t>Aşağıda belirtilen konularda başarı oranı %50 nin altında kalmıştır.</t>
  </si>
  <si>
    <t>: 2.Sınav</t>
  </si>
  <si>
    <t>: 2.Dönem</t>
  </si>
  <si>
    <t>Halil İbrahim KELEŞ</t>
  </si>
  <si>
    <t>İngilizce Öğretmeni</t>
  </si>
  <si>
    <t>OKUL MÜDÜRÜ</t>
  </si>
  <si>
    <t xml:space="preserve">İngilizce </t>
  </si>
  <si>
    <t>2023-2024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</si>
</sst>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0"/>
    <numFmt numFmtId="173" formatCode="dd/mm/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mmm/yyyy"/>
  </numFmts>
  <fonts count="63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sz val="10"/>
      <color indexed="10"/>
      <name val="Arial Tur"/>
      <family val="0"/>
    </font>
    <font>
      <sz val="10"/>
      <color indexed="8"/>
      <name val="Arial Tur"/>
      <family val="0"/>
    </font>
    <font>
      <sz val="10"/>
      <color indexed="56"/>
      <name val="Arial Tur"/>
      <family val="0"/>
    </font>
    <font>
      <sz val="14"/>
      <color indexed="30"/>
      <name val="Arial Tur"/>
      <family val="0"/>
    </font>
    <font>
      <sz val="9"/>
      <name val="Tahoma"/>
      <family val="2"/>
    </font>
    <font>
      <b/>
      <sz val="1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56"/>
      <name val="Arial Tur"/>
      <family val="0"/>
    </font>
    <font>
      <b/>
      <sz val="11"/>
      <name val="Times New Roman"/>
      <family val="1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i/>
      <sz val="8"/>
      <color indexed="63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color indexed="60"/>
      <name val="Arial Tur"/>
      <family val="0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1"/>
      <color rgb="FFC0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1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6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vertical="top"/>
      <protection/>
    </xf>
    <xf numFmtId="0" fontId="2" fillId="0" borderId="19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173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0" fontId="5" fillId="0" borderId="16" xfId="0" applyFont="1" applyFill="1" applyBorder="1" applyAlignment="1" applyProtection="1">
      <alignment vertical="top" wrapText="1" readingOrder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  <xf numFmtId="1" fontId="0" fillId="7" borderId="0" xfId="0" applyNumberFormat="1" applyFont="1" applyFill="1" applyAlignment="1">
      <alignment horizontal="left"/>
    </xf>
    <xf numFmtId="1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0" fontId="7" fillId="7" borderId="11" xfId="0" applyFont="1" applyFill="1" applyBorder="1" applyAlignment="1" applyProtection="1">
      <alignment vertical="center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/>
      <protection/>
    </xf>
    <xf numFmtId="1" fontId="4" fillId="33" borderId="28" xfId="0" applyNumberFormat="1" applyFont="1" applyFill="1" applyBorder="1" applyAlignment="1" applyProtection="1">
      <alignment horizontal="center" vertical="center"/>
      <protection locked="0"/>
    </xf>
    <xf numFmtId="1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>
      <alignment horizontal="center" vertical="center"/>
    </xf>
    <xf numFmtId="0" fontId="7" fillId="11" borderId="11" xfId="0" applyFont="1" applyFill="1" applyBorder="1" applyAlignment="1" applyProtection="1">
      <alignment horizontal="left" vertical="center"/>
      <protection/>
    </xf>
    <xf numFmtId="0" fontId="0" fillId="11" borderId="11" xfId="0" applyFill="1" applyBorder="1" applyAlignment="1" applyProtection="1">
      <alignment vertical="center"/>
      <protection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 inden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17" fillId="11" borderId="11" xfId="0" applyFont="1" applyFill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7" borderId="0" xfId="0" applyFont="1" applyFill="1" applyAlignment="1">
      <alignment horizontal="center"/>
    </xf>
    <xf numFmtId="0" fontId="15" fillId="0" borderId="30" xfId="0" applyFont="1" applyFill="1" applyBorder="1" applyAlignment="1" applyProtection="1">
      <alignment horizontal="left" vertical="center" shrinkToFit="1"/>
      <protection/>
    </xf>
    <xf numFmtId="0" fontId="15" fillId="0" borderId="31" xfId="0" applyFont="1" applyFill="1" applyBorder="1" applyAlignment="1" applyProtection="1">
      <alignment horizontal="left" vertical="center" shrinkToFit="1"/>
      <protection/>
    </xf>
    <xf numFmtId="0" fontId="16" fillId="0" borderId="31" xfId="0" applyFont="1" applyFill="1" applyBorder="1" applyAlignment="1" applyProtection="1">
      <alignment horizontal="left" vertical="center" shrinkToFit="1"/>
      <protection/>
    </xf>
    <xf numFmtId="0" fontId="15" fillId="0" borderId="31" xfId="0" applyFont="1" applyFill="1" applyBorder="1" applyAlignment="1" applyProtection="1">
      <alignment horizontal="right" vertical="center" shrinkToFit="1"/>
      <protection/>
    </xf>
    <xf numFmtId="0" fontId="16" fillId="0" borderId="32" xfId="0" applyFont="1" applyFill="1" applyBorder="1" applyAlignment="1" applyProtection="1">
      <alignment horizontal="left" vertical="center" shrinkToFit="1"/>
      <protection/>
    </xf>
    <xf numFmtId="0" fontId="14" fillId="32" borderId="30" xfId="0" applyFont="1" applyFill="1" applyBorder="1" applyAlignment="1" applyProtection="1">
      <alignment horizontal="center" vertical="center"/>
      <protection/>
    </xf>
    <xf numFmtId="0" fontId="14" fillId="32" borderId="31" xfId="0" applyFont="1" applyFill="1" applyBorder="1" applyAlignment="1" applyProtection="1">
      <alignment horizontal="center" vertical="center"/>
      <protection/>
    </xf>
    <xf numFmtId="0" fontId="14" fillId="32" borderId="32" xfId="0" applyFont="1" applyFill="1" applyBorder="1" applyAlignment="1" applyProtection="1">
      <alignment horizontal="center" vertical="center"/>
      <protection/>
    </xf>
    <xf numFmtId="0" fontId="14" fillId="32" borderId="17" xfId="0" applyFont="1" applyFill="1" applyBorder="1" applyAlignment="1" applyProtection="1">
      <alignment horizontal="center" vertic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19" xfId="0" applyFont="1" applyFill="1" applyBorder="1" applyAlignment="1" applyProtection="1">
      <alignment horizontal="center" vertical="center"/>
      <protection/>
    </xf>
    <xf numFmtId="0" fontId="8" fillId="7" borderId="0" xfId="47" applyFill="1" applyAlignment="1">
      <alignment horizontal="center"/>
    </xf>
    <xf numFmtId="0" fontId="0" fillId="7" borderId="0" xfId="0" applyFill="1" applyAlignment="1">
      <alignment horizontal="center"/>
    </xf>
    <xf numFmtId="0" fontId="15" fillId="0" borderId="15" xfId="0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 applyProtection="1">
      <alignment horizontal="left" vertical="center" shrinkToFit="1"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 applyProtection="1">
      <alignment horizontal="right" vertical="center" shrinkToFit="1"/>
      <protection/>
    </xf>
    <xf numFmtId="0" fontId="16" fillId="0" borderId="16" xfId="0" applyFont="1" applyFill="1" applyBorder="1" applyAlignment="1" applyProtection="1">
      <alignment horizontal="left" vertical="center" shrinkToFit="1"/>
      <protection/>
    </xf>
    <xf numFmtId="0" fontId="5" fillId="0" borderId="30" xfId="0" applyFont="1" applyFill="1" applyBorder="1" applyAlignment="1" applyProtection="1">
      <alignment horizontal="center" vertical="top" wrapText="1" readingOrder="1"/>
      <protection/>
    </xf>
    <xf numFmtId="0" fontId="5" fillId="0" borderId="31" xfId="0" applyFont="1" applyFill="1" applyBorder="1" applyAlignment="1" applyProtection="1">
      <alignment horizontal="center" vertical="top" wrapText="1" readingOrder="1"/>
      <protection/>
    </xf>
    <xf numFmtId="172" fontId="2" fillId="0" borderId="31" xfId="0" applyNumberFormat="1" applyFont="1" applyFill="1" applyBorder="1" applyAlignment="1" applyProtection="1">
      <alignment horizontal="center" vertical="top" shrinkToFit="1" readingOrder="1"/>
      <protection/>
    </xf>
    <xf numFmtId="0" fontId="62" fillId="7" borderId="0" xfId="0" applyFont="1" applyFill="1" applyAlignment="1">
      <alignment horizontal="center" vertical="center" wrapText="1"/>
    </xf>
    <xf numFmtId="0" fontId="15" fillId="0" borderId="17" xfId="0" applyFont="1" applyFill="1" applyBorder="1" applyAlignment="1" applyProtection="1">
      <alignment horizontal="left" vertical="center" shrinkToFit="1"/>
      <protection/>
    </xf>
    <xf numFmtId="0" fontId="15" fillId="0" borderId="18" xfId="0" applyFont="1" applyFill="1" applyBorder="1" applyAlignment="1" applyProtection="1">
      <alignment horizontal="left" vertical="center" shrinkToFit="1"/>
      <protection/>
    </xf>
    <xf numFmtId="0" fontId="16" fillId="0" borderId="18" xfId="0" applyFont="1" applyFill="1" applyBorder="1" applyAlignment="1" applyProtection="1">
      <alignment horizontal="left" vertical="center" shrinkToFit="1"/>
      <protection/>
    </xf>
    <xf numFmtId="0" fontId="15" fillId="0" borderId="18" xfId="0" applyFont="1" applyFill="1" applyBorder="1" applyAlignment="1" applyProtection="1">
      <alignment horizontal="right" vertical="center" shrinkToFit="1"/>
      <protection/>
    </xf>
    <xf numFmtId="0" fontId="16" fillId="0" borderId="19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top" wrapText="1" indent="1" readingOrder="1"/>
      <protection/>
    </xf>
    <xf numFmtId="0" fontId="5" fillId="0" borderId="0" xfId="0" applyFont="1" applyFill="1" applyBorder="1" applyAlignment="1" applyProtection="1">
      <alignment horizontal="left" vertical="top" wrapText="1" indent="1" readingOrder="1"/>
      <protection/>
    </xf>
    <xf numFmtId="0" fontId="5" fillId="0" borderId="16" xfId="0" applyFont="1" applyFill="1" applyBorder="1" applyAlignment="1" applyProtection="1">
      <alignment horizontal="left" vertical="top" wrapText="1" indent="1" readingOrder="1"/>
      <protection/>
    </xf>
    <xf numFmtId="0" fontId="18" fillId="0" borderId="15" xfId="0" applyFont="1" applyFill="1" applyBorder="1" applyAlignment="1" applyProtection="1">
      <alignment horizontal="left" vertical="top" wrapText="1" shrinkToFit="1" readingOrder="1"/>
      <protection/>
    </xf>
    <xf numFmtId="0" fontId="18" fillId="0" borderId="0" xfId="0" applyFont="1" applyFill="1" applyBorder="1" applyAlignment="1" applyProtection="1">
      <alignment horizontal="left" vertical="top" wrapText="1" shrinkToFit="1" readingOrder="1"/>
      <protection/>
    </xf>
    <xf numFmtId="0" fontId="18" fillId="0" borderId="16" xfId="0" applyFont="1" applyFill="1" applyBorder="1" applyAlignment="1" applyProtection="1">
      <alignment horizontal="left" vertical="top" wrapText="1" shrinkToFit="1" readingOrder="1"/>
      <protection/>
    </xf>
    <xf numFmtId="0" fontId="14" fillId="32" borderId="33" xfId="0" applyFont="1" applyFill="1" applyBorder="1" applyAlignment="1" applyProtection="1">
      <alignment horizontal="center" vertical="center" wrapText="1"/>
      <protection/>
    </xf>
    <xf numFmtId="0" fontId="14" fillId="32" borderId="34" xfId="0" applyFont="1" applyFill="1" applyBorder="1" applyAlignment="1" applyProtection="1">
      <alignment horizontal="center" vertical="center" wrapText="1"/>
      <protection/>
    </xf>
    <xf numFmtId="0" fontId="2" fillId="32" borderId="33" xfId="0" applyFont="1" applyFill="1" applyBorder="1" applyAlignment="1" applyProtection="1">
      <alignment horizontal="center" vertical="center"/>
      <protection/>
    </xf>
    <xf numFmtId="0" fontId="2" fillId="32" borderId="34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4" fillId="0" borderId="11" xfId="0" applyFont="1" applyFill="1" applyBorder="1" applyAlignment="1" applyProtection="1">
      <alignment horizontal="left" vertical="center" indent="1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7" borderId="15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7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7" borderId="16" xfId="0" applyFont="1" applyFill="1" applyBorder="1" applyAlignment="1" applyProtection="1">
      <alignment horizontal="left" vertical="top" wrapText="1" indent="1" shrinkToFit="1" readingOrder="1"/>
      <protection locked="0"/>
    </xf>
    <xf numFmtId="0" fontId="2" fillId="0" borderId="30" xfId="0" applyFont="1" applyFill="1" applyBorder="1" applyAlignment="1" applyProtection="1">
      <alignment horizontal="center" vertical="top"/>
      <protection/>
    </xf>
    <xf numFmtId="0" fontId="2" fillId="0" borderId="31" xfId="0" applyFont="1" applyFill="1" applyBorder="1" applyAlignment="1" applyProtection="1">
      <alignment horizontal="center" vertical="top"/>
      <protection/>
    </xf>
    <xf numFmtId="0" fontId="2" fillId="0" borderId="32" xfId="0" applyFont="1" applyFill="1" applyBorder="1" applyAlignment="1" applyProtection="1">
      <alignment horizontal="center" vertical="top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8" fillId="0" borderId="16" xfId="0" applyFont="1" applyFill="1" applyBorder="1" applyAlignment="1" applyProtection="1">
      <alignment horizontal="center" vertical="center" shrinkToFit="1"/>
      <protection/>
    </xf>
    <xf numFmtId="0" fontId="13" fillId="0" borderId="38" xfId="0" applyFont="1" applyFill="1" applyBorder="1" applyAlignment="1" applyProtection="1">
      <alignment horizontal="left" vertical="center" indent="1"/>
      <protection/>
    </xf>
    <xf numFmtId="0" fontId="13" fillId="0" borderId="39" xfId="0" applyFont="1" applyFill="1" applyBorder="1" applyAlignment="1" applyProtection="1">
      <alignment horizontal="left" vertical="center" indent="1"/>
      <protection/>
    </xf>
    <xf numFmtId="172" fontId="2" fillId="0" borderId="39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 shrinkToFit="1"/>
      <protection/>
    </xf>
    <xf numFmtId="0" fontId="18" fillId="0" borderId="19" xfId="0" applyFont="1" applyFill="1" applyBorder="1" applyAlignment="1" applyProtection="1">
      <alignment horizontal="center" vertical="center" shrinkToFit="1"/>
      <protection/>
    </xf>
    <xf numFmtId="0" fontId="15" fillId="32" borderId="40" xfId="0" applyFont="1" applyFill="1" applyBorder="1" applyAlignment="1" applyProtection="1">
      <alignment horizontal="center" vertical="center" textRotation="90"/>
      <protection/>
    </xf>
    <xf numFmtId="0" fontId="15" fillId="32" borderId="22" xfId="0" applyFont="1" applyFill="1" applyBorder="1" applyAlignment="1" applyProtection="1">
      <alignment horizontal="center" vertical="center" textRotation="90"/>
      <protection/>
    </xf>
    <xf numFmtId="0" fontId="15" fillId="32" borderId="41" xfId="0" applyFont="1" applyFill="1" applyBorder="1" applyAlignment="1" applyProtection="1">
      <alignment horizontal="center" vertical="center" textRotation="90"/>
      <protection/>
    </xf>
    <xf numFmtId="0" fontId="15" fillId="32" borderId="42" xfId="0" applyFont="1" applyFill="1" applyBorder="1" applyAlignment="1" applyProtection="1">
      <alignment horizontal="center" vertical="center" textRotation="90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173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0" fontId="14" fillId="32" borderId="33" xfId="0" applyFont="1" applyFill="1" applyBorder="1" applyAlignment="1" applyProtection="1">
      <alignment horizontal="center" vertical="center"/>
      <protection/>
    </xf>
    <xf numFmtId="0" fontId="14" fillId="32" borderId="34" xfId="0" applyFont="1" applyFill="1" applyBorder="1" applyAlignment="1" applyProtection="1">
      <alignment horizontal="center" vertical="center"/>
      <protection/>
    </xf>
    <xf numFmtId="0" fontId="14" fillId="32" borderId="4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8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8"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0.052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'1.Dön-1.Sınav'!$F$78:$AD$78</c:f>
              <c:numCache/>
            </c:numRef>
          </c:val>
        </c:ser>
        <c:overlap val="-22"/>
        <c:gapWidth val="164"/>
        <c:axId val="66333687"/>
        <c:axId val="60132272"/>
      </c:bar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32272"/>
        <c:crosses val="autoZero"/>
        <c:auto val="1"/>
        <c:lblOffset val="100"/>
        <c:tickLblSkip val="1"/>
        <c:noMultiLvlLbl val="0"/>
      </c:catAx>
      <c:valAx>
        <c:axId val="601322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33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'1.Dön-1.Sınav'!$H$9:$H$13</c:f>
              <c:strCache/>
            </c:strRef>
          </c:cat>
          <c:val>
            <c:numRef>
              <c:f>'1.Dön-1.Sınav'!$O$9:$O$13</c:f>
              <c:numCache/>
            </c:numRef>
          </c:val>
        </c:ser>
        <c:overlap val="100"/>
        <c:gapWidth val="79"/>
        <c:axId val="4319537"/>
        <c:axId val="38875834"/>
      </c:barChart>
      <c:catAx>
        <c:axId val="43195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38875834"/>
        <c:crosses val="autoZero"/>
        <c:auto val="1"/>
        <c:lblOffset val="100"/>
        <c:tickLblSkip val="1"/>
        <c:noMultiLvlLbl val="0"/>
      </c:catAx>
      <c:valAx>
        <c:axId val="388758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319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0.05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'1.Dön-2.Sınav'!$F$78:$AD$78</c:f>
              <c:numCache/>
            </c:numRef>
          </c:val>
        </c:ser>
        <c:overlap val="-22"/>
        <c:gapWidth val="164"/>
        <c:axId val="14338187"/>
        <c:axId val="61934820"/>
      </c:barChart>
      <c:catAx>
        <c:axId val="1433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34820"/>
        <c:crosses val="autoZero"/>
        <c:auto val="1"/>
        <c:lblOffset val="100"/>
        <c:tickLblSkip val="1"/>
        <c:noMultiLvlLbl val="0"/>
      </c:catAx>
      <c:valAx>
        <c:axId val="6193482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38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'1.Dön-2.Sınav'!$H$9:$H$13</c:f>
              <c:strCache/>
            </c:strRef>
          </c:cat>
          <c:val>
            <c:numRef>
              <c:f>'1.Dön-2.Sınav'!$O$9:$O$13</c:f>
              <c:numCache/>
            </c:numRef>
          </c:val>
        </c:ser>
        <c:overlap val="100"/>
        <c:gapWidth val="79"/>
        <c:axId val="20542469"/>
        <c:axId val="50664494"/>
      </c:barChart>
      <c:catAx>
        <c:axId val="205424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50664494"/>
        <c:crosses val="autoZero"/>
        <c:auto val="1"/>
        <c:lblOffset val="100"/>
        <c:tickLblSkip val="1"/>
        <c:noMultiLvlLbl val="0"/>
      </c:catAx>
      <c:valAx>
        <c:axId val="506644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0542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0.05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'2.Dön-1.Sınav'!$F$78:$AD$78</c:f>
              <c:numCache/>
            </c:numRef>
          </c:val>
        </c:ser>
        <c:overlap val="-22"/>
        <c:gapWidth val="164"/>
        <c:axId val="53327263"/>
        <c:axId val="10183320"/>
      </c:bar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83320"/>
        <c:crosses val="autoZero"/>
        <c:auto val="1"/>
        <c:lblOffset val="100"/>
        <c:tickLblSkip val="1"/>
        <c:noMultiLvlLbl val="0"/>
      </c:catAx>
      <c:valAx>
        <c:axId val="1018332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7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'2.Dön-1.Sınav'!$H$9:$H$13</c:f>
              <c:strCache/>
            </c:strRef>
          </c:cat>
          <c:val>
            <c:numRef>
              <c:f>'2.Dön-1.Sınav'!$O$9:$O$13</c:f>
              <c:numCache/>
            </c:numRef>
          </c:val>
        </c:ser>
        <c:overlap val="100"/>
        <c:gapWidth val="79"/>
        <c:axId val="24541017"/>
        <c:axId val="19542562"/>
      </c:barChart>
      <c:catAx>
        <c:axId val="245410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19542562"/>
        <c:crosses val="autoZero"/>
        <c:auto val="1"/>
        <c:lblOffset val="100"/>
        <c:tickLblSkip val="1"/>
        <c:noMultiLvlLbl val="0"/>
      </c:catAx>
      <c:valAx>
        <c:axId val="195425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4541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0.05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'2.Dön-2.Sınav'!$F$78:$AD$78</c:f>
              <c:numCache/>
            </c:numRef>
          </c:val>
        </c:ser>
        <c:overlap val="-22"/>
        <c:gapWidth val="164"/>
        <c:axId val="41665331"/>
        <c:axId val="39443660"/>
      </c:barChart>
      <c:catAx>
        <c:axId val="4166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43660"/>
        <c:crosses val="autoZero"/>
        <c:auto val="1"/>
        <c:lblOffset val="100"/>
        <c:tickLblSkip val="1"/>
        <c:noMultiLvlLbl val="0"/>
      </c:catAx>
      <c:valAx>
        <c:axId val="3944366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65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'2.Dön-2.Sınav'!$H$9:$H$13</c:f>
              <c:strCache/>
            </c:strRef>
          </c:cat>
          <c:val>
            <c:numRef>
              <c:f>'2.Dön-2.Sınav'!$O$9:$O$13</c:f>
              <c:numCache/>
            </c:numRef>
          </c:val>
        </c:ser>
        <c:overlap val="100"/>
        <c:gapWidth val="79"/>
        <c:axId val="19448621"/>
        <c:axId val="40819862"/>
      </c:barChart>
      <c:catAx>
        <c:axId val="194486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40819862"/>
        <c:crosses val="autoZero"/>
        <c:auto val="1"/>
        <c:lblOffset val="100"/>
        <c:tickLblSkip val="1"/>
        <c:noMultiLvlLbl val="0"/>
      </c:catAx>
      <c:valAx>
        <c:axId val="408198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944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.D&#246;n-1.S&#305;nav'!A1" /><Relationship Id="rId2" Type="http://schemas.openxmlformats.org/officeDocument/2006/relationships/hyperlink" Target="#'1.D&#246;n-2.S&#305;nav'!A1" /><Relationship Id="rId3" Type="http://schemas.openxmlformats.org/officeDocument/2006/relationships/hyperlink" Target="#'2.D&#246;n-1.S&#305;nav'!A1" /><Relationship Id="rId4" Type="http://schemas.openxmlformats.org/officeDocument/2006/relationships/hyperlink" Target="#'2.D&#246;n-2.S&#305;nav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11</xdr:row>
      <xdr:rowOff>19050</xdr:rowOff>
    </xdr:from>
    <xdr:to>
      <xdr:col>7</xdr:col>
      <xdr:colOff>733425</xdr:colOff>
      <xdr:row>20</xdr:row>
      <xdr:rowOff>142875</xdr:rowOff>
    </xdr:to>
    <xdr:grpSp>
      <xdr:nvGrpSpPr>
        <xdr:cNvPr id="1" name="Grup 13"/>
        <xdr:cNvGrpSpPr>
          <a:grpSpLocks/>
        </xdr:cNvGrpSpPr>
      </xdr:nvGrpSpPr>
      <xdr:grpSpPr>
        <a:xfrm>
          <a:off x="4933950" y="2381250"/>
          <a:ext cx="2486025" cy="1666875"/>
          <a:chOff x="6248400" y="2257425"/>
          <a:chExt cx="2171700" cy="1666875"/>
        </a:xfrm>
        <a:solidFill>
          <a:srgbClr val="FFFFFF"/>
        </a:solidFill>
      </xdr:grpSpPr>
      <xdr:sp>
        <xdr:nvSpPr>
          <xdr:cNvPr id="2" name="Dikdörtgen: Köşeleri Yuvarlatılmış 4">
            <a:hlinkClick r:id="rId1"/>
          </xdr:cNvPr>
          <xdr:cNvSpPr>
            <a:spLocks/>
          </xdr:cNvSpPr>
        </xdr:nvSpPr>
        <xdr:spPr>
          <a:xfrm>
            <a:off x="6441138" y="2703731"/>
            <a:ext cx="1808483" cy="245447"/>
          </a:xfrm>
          <a:prstGeom prst="roundRect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DÖNEM 1.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YAZILI</a:t>
            </a:r>
          </a:p>
        </xdr:txBody>
      </xdr:sp>
      <xdr:sp>
        <xdr:nvSpPr>
          <xdr:cNvPr id="3" name="Dikdörtgen: Köşeleri Yuvarlatılmış 3"/>
          <xdr:cNvSpPr>
            <a:spLocks/>
          </xdr:cNvSpPr>
        </xdr:nvSpPr>
        <xdr:spPr>
          <a:xfrm>
            <a:off x="6248400" y="2257425"/>
            <a:ext cx="2171700" cy="349627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SINAVLARA GİT</a:t>
            </a:r>
          </a:p>
        </xdr:txBody>
      </xdr:sp>
      <xdr:sp>
        <xdr:nvSpPr>
          <xdr:cNvPr id="4" name="Dikdörtgen: Köşeleri Yuvarlatılmış 10">
            <a:hlinkClick r:id="rId2"/>
          </xdr:cNvPr>
          <xdr:cNvSpPr>
            <a:spLocks/>
          </xdr:cNvSpPr>
        </xdr:nvSpPr>
        <xdr:spPr>
          <a:xfrm>
            <a:off x="6441138" y="3031272"/>
            <a:ext cx="1808483" cy="245447"/>
          </a:xfrm>
          <a:prstGeom prst="roundRect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DÖNEM 2.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YAZILI</a:t>
            </a:r>
          </a:p>
        </xdr:txBody>
      </xdr:sp>
      <xdr:sp>
        <xdr:nvSpPr>
          <xdr:cNvPr id="5" name="Dikdörtgen: Köşeleri Yuvarlatılmış 11">
            <a:hlinkClick r:id="rId3"/>
          </xdr:cNvPr>
          <xdr:cNvSpPr>
            <a:spLocks/>
          </xdr:cNvSpPr>
        </xdr:nvSpPr>
        <xdr:spPr>
          <a:xfrm>
            <a:off x="6426479" y="3351312"/>
            <a:ext cx="1816084" cy="245447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DÖNEM 1.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YAZILI</a:t>
            </a:r>
          </a:p>
        </xdr:txBody>
      </xdr:sp>
      <xdr:sp>
        <xdr:nvSpPr>
          <xdr:cNvPr id="6" name="Dikdörtgen: Köşeleri Yuvarlatılmış 12">
            <a:hlinkClick r:id="rId4"/>
          </xdr:cNvPr>
          <xdr:cNvSpPr>
            <a:spLocks/>
          </xdr:cNvSpPr>
        </xdr:nvSpPr>
        <xdr:spPr>
          <a:xfrm>
            <a:off x="6441138" y="3678853"/>
            <a:ext cx="1808483" cy="245447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DÖNEM 2.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YAZILI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zoomScalePageLayoutView="0" workbookViewId="0" topLeftCell="A1">
      <selection activeCell="D16" sqref="D16"/>
    </sheetView>
  </sheetViews>
  <sheetFormatPr defaultColWidth="9.125" defaultRowHeight="12.75"/>
  <cols>
    <col min="1" max="2" width="9.125" style="8" customWidth="1"/>
    <col min="3" max="3" width="9.625" style="8" customWidth="1"/>
    <col min="4" max="4" width="33.875" style="8" customWidth="1"/>
    <col min="5" max="5" width="9.125" style="8" customWidth="1"/>
    <col min="6" max="6" width="15.50390625" style="8" customWidth="1"/>
    <col min="7" max="7" width="1.37890625" style="8" customWidth="1"/>
    <col min="8" max="8" width="42.50390625" style="8" customWidth="1"/>
    <col min="9" max="16384" width="9.125" style="8" customWidth="1"/>
  </cols>
  <sheetData>
    <row r="1" spans="1:8" ht="17.25" customHeight="1">
      <c r="A1" s="66"/>
      <c r="B1" s="66"/>
      <c r="C1" s="66"/>
      <c r="D1" s="66"/>
      <c r="E1" s="66"/>
      <c r="F1" s="66"/>
      <c r="G1" s="66"/>
      <c r="H1" s="66"/>
    </row>
    <row r="2" spans="2:4" ht="17.25">
      <c r="B2" s="69" t="str">
        <f>H6&amp;"  SINIFI ÖĞRENCİ LİSTESİ"</f>
        <v>  SINIFI ÖĞRENCİ LİSTESİ</v>
      </c>
      <c r="C2" s="69"/>
      <c r="D2" s="69"/>
    </row>
    <row r="3" spans="2:8" ht="28.5" customHeight="1">
      <c r="B3" s="67" t="s">
        <v>0</v>
      </c>
      <c r="C3" s="67"/>
      <c r="D3" s="67"/>
      <c r="F3" s="68" t="s">
        <v>30</v>
      </c>
      <c r="G3" s="68"/>
      <c r="H3" s="68"/>
    </row>
    <row r="4" spans="2:8" ht="28.5" customHeight="1">
      <c r="B4" s="10" t="s">
        <v>3</v>
      </c>
      <c r="C4" s="10" t="s">
        <v>4</v>
      </c>
      <c r="D4" s="10" t="s">
        <v>5</v>
      </c>
      <c r="F4" s="57" t="s">
        <v>28</v>
      </c>
      <c r="G4" s="58" t="s">
        <v>25</v>
      </c>
      <c r="H4" s="47"/>
    </row>
    <row r="5" spans="2:8" ht="13.5" customHeight="1">
      <c r="B5" s="65">
        <v>1</v>
      </c>
      <c r="C5" s="61"/>
      <c r="D5" s="62"/>
      <c r="F5" s="59" t="s">
        <v>29</v>
      </c>
      <c r="G5" s="60" t="s">
        <v>25</v>
      </c>
      <c r="H5" s="47" t="s">
        <v>48</v>
      </c>
    </row>
    <row r="6" spans="2:8" ht="13.5" customHeight="1">
      <c r="B6" s="65">
        <v>2</v>
      </c>
      <c r="C6" s="61"/>
      <c r="D6" s="62"/>
      <c r="F6" s="59" t="s">
        <v>24</v>
      </c>
      <c r="G6" s="60" t="s">
        <v>25</v>
      </c>
      <c r="H6" s="47"/>
    </row>
    <row r="7" spans="2:8" ht="13.5" customHeight="1">
      <c r="B7" s="65">
        <v>3</v>
      </c>
      <c r="C7" s="61"/>
      <c r="D7" s="62"/>
      <c r="F7" s="59" t="s">
        <v>26</v>
      </c>
      <c r="G7" s="60" t="s">
        <v>25</v>
      </c>
      <c r="H7" s="47" t="s">
        <v>47</v>
      </c>
    </row>
    <row r="8" spans="2:8" ht="13.5" customHeight="1">
      <c r="B8" s="65">
        <v>4</v>
      </c>
      <c r="C8" s="61"/>
      <c r="D8" s="62"/>
      <c r="F8" s="59" t="s">
        <v>27</v>
      </c>
      <c r="G8" s="60" t="s">
        <v>25</v>
      </c>
      <c r="H8" s="47"/>
    </row>
    <row r="9" spans="2:8" ht="13.5" customHeight="1">
      <c r="B9" s="65">
        <v>5</v>
      </c>
      <c r="C9" s="61"/>
      <c r="D9" s="62"/>
      <c r="F9" s="59" t="s">
        <v>31</v>
      </c>
      <c r="G9" s="60" t="s">
        <v>25</v>
      </c>
      <c r="H9" s="47" t="s">
        <v>45</v>
      </c>
    </row>
    <row r="10" spans="2:6" ht="13.5" customHeight="1">
      <c r="B10" s="65">
        <v>6</v>
      </c>
      <c r="C10" s="61"/>
      <c r="D10" s="62"/>
      <c r="F10" s="11"/>
    </row>
    <row r="11" spans="2:4" ht="13.5" customHeight="1">
      <c r="B11" s="65">
        <v>7</v>
      </c>
      <c r="C11" s="61"/>
      <c r="D11" s="62"/>
    </row>
    <row r="12" spans="2:8" ht="13.5" customHeight="1">
      <c r="B12" s="65">
        <v>8</v>
      </c>
      <c r="C12" s="61"/>
      <c r="D12" s="62"/>
      <c r="H12" s="39"/>
    </row>
    <row r="13" spans="2:8" ht="13.5" customHeight="1">
      <c r="B13" s="65">
        <v>9</v>
      </c>
      <c r="C13" s="61"/>
      <c r="D13" s="62"/>
      <c r="H13" s="40"/>
    </row>
    <row r="14" spans="2:8" ht="13.5" customHeight="1">
      <c r="B14" s="65">
        <v>10</v>
      </c>
      <c r="C14" s="61"/>
      <c r="D14" s="62"/>
      <c r="H14" s="41"/>
    </row>
    <row r="15" spans="2:8" ht="13.5" customHeight="1">
      <c r="B15" s="65">
        <v>11</v>
      </c>
      <c r="C15" s="61"/>
      <c r="D15" s="62"/>
      <c r="H15" s="9"/>
    </row>
    <row r="16" spans="2:8" ht="13.5" customHeight="1">
      <c r="B16" s="65">
        <v>12</v>
      </c>
      <c r="C16" s="61"/>
      <c r="D16" s="62"/>
      <c r="H16" s="1"/>
    </row>
    <row r="17" spans="2:4" ht="13.5" customHeight="1">
      <c r="B17" s="65">
        <v>13</v>
      </c>
      <c r="C17" s="61"/>
      <c r="D17" s="62"/>
    </row>
    <row r="18" spans="2:4" ht="13.5" customHeight="1">
      <c r="B18" s="65">
        <v>14</v>
      </c>
      <c r="C18" s="61"/>
      <c r="D18" s="62"/>
    </row>
    <row r="19" spans="2:4" ht="13.5" customHeight="1">
      <c r="B19" s="65">
        <v>15</v>
      </c>
      <c r="C19" s="61"/>
      <c r="D19" s="62"/>
    </row>
    <row r="20" spans="2:4" ht="13.5" customHeight="1">
      <c r="B20" s="65">
        <v>16</v>
      </c>
      <c r="C20" s="61"/>
      <c r="D20" s="62"/>
    </row>
    <row r="21" spans="2:4" ht="13.5" customHeight="1">
      <c r="B21" s="65">
        <v>17</v>
      </c>
      <c r="C21" s="61"/>
      <c r="D21" s="62"/>
    </row>
    <row r="22" spans="2:4" ht="13.5" customHeight="1">
      <c r="B22" s="65">
        <v>18</v>
      </c>
      <c r="C22" s="61"/>
      <c r="D22" s="62"/>
    </row>
    <row r="23" spans="2:4" ht="13.5" customHeight="1">
      <c r="B23" s="65">
        <v>19</v>
      </c>
      <c r="C23" s="61"/>
      <c r="D23" s="62"/>
    </row>
    <row r="24" spans="2:4" ht="13.5" customHeight="1">
      <c r="B24" s="65">
        <v>20</v>
      </c>
      <c r="C24" s="61"/>
      <c r="D24" s="62"/>
    </row>
    <row r="25" spans="2:4" ht="13.5" customHeight="1">
      <c r="B25" s="65">
        <v>21</v>
      </c>
      <c r="C25" s="61"/>
      <c r="D25" s="62"/>
    </row>
    <row r="26" spans="2:4" ht="13.5" customHeight="1">
      <c r="B26" s="65">
        <v>22</v>
      </c>
      <c r="C26" s="61"/>
      <c r="D26" s="62"/>
    </row>
    <row r="27" spans="2:4" ht="13.5" customHeight="1">
      <c r="B27" s="65">
        <v>23</v>
      </c>
      <c r="C27" s="61"/>
      <c r="D27" s="62"/>
    </row>
    <row r="28" spans="2:4" ht="13.5" customHeight="1">
      <c r="B28" s="65">
        <v>24</v>
      </c>
      <c r="C28" s="61"/>
      <c r="D28" s="62"/>
    </row>
    <row r="29" spans="2:4" ht="13.5" customHeight="1">
      <c r="B29" s="65">
        <v>25</v>
      </c>
      <c r="C29" s="61"/>
      <c r="D29" s="62"/>
    </row>
    <row r="30" spans="2:4" ht="13.5" customHeight="1">
      <c r="B30" s="65">
        <v>26</v>
      </c>
      <c r="C30" s="61"/>
      <c r="D30" s="62"/>
    </row>
    <row r="31" spans="2:4" ht="13.5" customHeight="1">
      <c r="B31" s="65">
        <v>27</v>
      </c>
      <c r="C31" s="61"/>
      <c r="D31" s="62"/>
    </row>
    <row r="32" spans="2:4" ht="13.5" customHeight="1">
      <c r="B32" s="65">
        <v>28</v>
      </c>
      <c r="C32" s="61"/>
      <c r="D32" s="62"/>
    </row>
    <row r="33" spans="2:4" ht="13.5" customHeight="1">
      <c r="B33" s="65">
        <v>29</v>
      </c>
      <c r="C33" s="61"/>
      <c r="D33" s="62"/>
    </row>
    <row r="34" spans="2:4" ht="13.5" customHeight="1">
      <c r="B34" s="65">
        <v>30</v>
      </c>
      <c r="C34" s="61"/>
      <c r="D34" s="62"/>
    </row>
    <row r="35" spans="2:4" ht="13.5" customHeight="1">
      <c r="B35" s="65">
        <v>31</v>
      </c>
      <c r="C35" s="63"/>
      <c r="D35" s="64"/>
    </row>
    <row r="36" spans="2:4" ht="13.5" customHeight="1">
      <c r="B36" s="65">
        <v>32</v>
      </c>
      <c r="C36" s="63"/>
      <c r="D36" s="64"/>
    </row>
    <row r="37" spans="2:4" ht="13.5" customHeight="1">
      <c r="B37" s="65">
        <v>33</v>
      </c>
      <c r="C37" s="63"/>
      <c r="D37" s="64"/>
    </row>
    <row r="38" spans="2:4" ht="13.5" customHeight="1">
      <c r="B38" s="65">
        <v>34</v>
      </c>
      <c r="C38" s="63"/>
      <c r="D38" s="64"/>
    </row>
    <row r="39" spans="2:4" ht="13.5" customHeight="1">
      <c r="B39" s="65">
        <v>35</v>
      </c>
      <c r="C39" s="63"/>
      <c r="D39" s="64"/>
    </row>
    <row r="40" spans="2:4" ht="13.5" customHeight="1">
      <c r="B40" s="65">
        <v>36</v>
      </c>
      <c r="C40" s="63"/>
      <c r="D40" s="64"/>
    </row>
    <row r="41" spans="2:4" ht="13.5" customHeight="1">
      <c r="B41" s="65">
        <v>37</v>
      </c>
      <c r="C41" s="63"/>
      <c r="D41" s="64"/>
    </row>
    <row r="42" spans="2:4" ht="13.5" customHeight="1">
      <c r="B42" s="65">
        <v>38</v>
      </c>
      <c r="C42" s="63"/>
      <c r="D42" s="64"/>
    </row>
    <row r="43" spans="2:4" ht="13.5" customHeight="1">
      <c r="B43" s="65">
        <v>39</v>
      </c>
      <c r="C43" s="63"/>
      <c r="D43" s="64"/>
    </row>
    <row r="44" spans="2:4" ht="13.5" customHeight="1">
      <c r="B44" s="65">
        <v>40</v>
      </c>
      <c r="C44" s="63"/>
      <c r="D44" s="64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</sheetData>
  <sheetProtection selectLockedCells="1"/>
  <mergeCells count="4">
    <mergeCell ref="A1:H1"/>
    <mergeCell ref="B3:D3"/>
    <mergeCell ref="F3:H3"/>
    <mergeCell ref="B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AM83"/>
  <sheetViews>
    <sheetView zoomScalePageLayoutView="0" workbookViewId="0" topLeftCell="A1">
      <selection activeCell="L56" sqref="L56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42" customWidth="1"/>
    <col min="35" max="35" width="9.125" style="43" customWidth="1"/>
    <col min="36" max="36" width="25.00390625" style="43" customWidth="1"/>
    <col min="37" max="16384" width="9.125" style="2" customWidth="1"/>
  </cols>
  <sheetData>
    <row r="1" ht="9" customHeight="1"/>
    <row r="2" spans="2:36" ht="30" customHeight="1" thickBot="1">
      <c r="B2" s="1"/>
      <c r="C2" s="70" t="s">
        <v>21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"/>
      <c r="AH2" s="71" t="s">
        <v>44</v>
      </c>
      <c r="AI2" s="71"/>
      <c r="AJ2" s="71"/>
    </row>
    <row r="3" spans="2:36" ht="15" customHeight="1">
      <c r="B3" s="13"/>
      <c r="C3" s="72" t="s">
        <v>12</v>
      </c>
      <c r="D3" s="73"/>
      <c r="E3" s="74" t="str">
        <f>Liste!G4&amp;Liste!H4</f>
        <v>:</v>
      </c>
      <c r="F3" s="74"/>
      <c r="G3" s="75" t="s">
        <v>15</v>
      </c>
      <c r="H3" s="75"/>
      <c r="I3" s="75"/>
      <c r="J3" s="75"/>
      <c r="K3" s="74" t="str">
        <f>Liste!G6&amp;" "&amp;Liste!H6</f>
        <v>: </v>
      </c>
      <c r="L3" s="74"/>
      <c r="M3" s="74"/>
      <c r="N3" s="74"/>
      <c r="O3" s="74"/>
      <c r="P3" s="76"/>
      <c r="Q3" s="14"/>
      <c r="R3" s="77" t="s">
        <v>11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9"/>
      <c r="AG3" s="7"/>
      <c r="AH3" s="83"/>
      <c r="AI3" s="84"/>
      <c r="AJ3" s="84"/>
    </row>
    <row r="4" spans="2:32" ht="15" customHeight="1" thickBot="1">
      <c r="B4" s="13"/>
      <c r="C4" s="85" t="s">
        <v>13</v>
      </c>
      <c r="D4" s="86"/>
      <c r="E4" s="87" t="str">
        <f>Liste!G5&amp;Liste!H5</f>
        <v>:2023-2024</v>
      </c>
      <c r="F4" s="87"/>
      <c r="G4" s="88" t="s">
        <v>33</v>
      </c>
      <c r="H4" s="88"/>
      <c r="I4" s="88"/>
      <c r="J4" s="88"/>
      <c r="K4" s="87" t="s">
        <v>39</v>
      </c>
      <c r="L4" s="87"/>
      <c r="M4" s="87"/>
      <c r="N4" s="87"/>
      <c r="O4" s="87"/>
      <c r="P4" s="89"/>
      <c r="Q4" s="3"/>
      <c r="R4" s="80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</row>
    <row r="5" spans="2:36" ht="15" customHeight="1">
      <c r="B5" s="13"/>
      <c r="C5" s="85" t="s">
        <v>14</v>
      </c>
      <c r="D5" s="86"/>
      <c r="E5" s="87" t="s">
        <v>23</v>
      </c>
      <c r="F5" s="87"/>
      <c r="G5" s="88" t="s">
        <v>26</v>
      </c>
      <c r="H5" s="88"/>
      <c r="I5" s="88"/>
      <c r="J5" s="88"/>
      <c r="K5" s="87" t="str">
        <f>Liste!G8&amp;" "&amp;Liste!H7</f>
        <v>: İngilizce </v>
      </c>
      <c r="L5" s="87"/>
      <c r="M5" s="87"/>
      <c r="N5" s="87"/>
      <c r="O5" s="87"/>
      <c r="P5" s="89"/>
      <c r="Q5" s="14"/>
      <c r="R5" s="90" t="s">
        <v>18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 t="e">
        <f>O16</f>
        <v>#DIV/0!</v>
      </c>
      <c r="AE5" s="92"/>
      <c r="AF5" s="34" t="s">
        <v>19</v>
      </c>
      <c r="AH5" s="93" t="s">
        <v>32</v>
      </c>
      <c r="AI5" s="93"/>
      <c r="AJ5" s="93"/>
    </row>
    <row r="6" spans="2:36" ht="15" customHeight="1" thickBot="1">
      <c r="B6" s="13"/>
      <c r="C6" s="94" t="s">
        <v>27</v>
      </c>
      <c r="D6" s="95"/>
      <c r="E6" s="96" t="str">
        <f>Liste!G7&amp;Liste!H8</f>
        <v>:</v>
      </c>
      <c r="F6" s="96"/>
      <c r="G6" s="97"/>
      <c r="H6" s="97"/>
      <c r="I6" s="97"/>
      <c r="J6" s="97"/>
      <c r="K6" s="96"/>
      <c r="L6" s="96"/>
      <c r="M6" s="96"/>
      <c r="N6" s="96"/>
      <c r="O6" s="96"/>
      <c r="P6" s="98"/>
      <c r="Q6" s="14"/>
      <c r="R6" s="99" t="s">
        <v>41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93"/>
      <c r="AI6" s="93"/>
      <c r="AJ6" s="93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/>
      <c r="R7" s="102">
        <f>CONCATENATE(AJ9,AJ10,AJ11,AJ12,AJ13,AJ14,AJ15,AJ16,AJ17,AJ18,AJ19,AJ20,AJ21,AJ22,AJ23,AJ24,AJ25,AJ26,AJ27,AJ28,AJ29,AJ30,AJ31,AJ32,AJ33)</f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/>
      <c r="AH7" s="93"/>
      <c r="AI7" s="93"/>
      <c r="AJ7" s="93"/>
    </row>
    <row r="8" spans="2:32" ht="21" customHeight="1">
      <c r="B8" s="1"/>
      <c r="C8" s="105" t="s">
        <v>20</v>
      </c>
      <c r="D8" s="106"/>
      <c r="E8" s="106"/>
      <c r="F8" s="17" t="s">
        <v>16</v>
      </c>
      <c r="G8" s="3"/>
      <c r="H8" s="107" t="s">
        <v>9</v>
      </c>
      <c r="I8" s="108"/>
      <c r="J8" s="108"/>
      <c r="K8" s="108"/>
      <c r="L8" s="108"/>
      <c r="M8" s="108"/>
      <c r="N8" s="108"/>
      <c r="O8" s="108"/>
      <c r="P8" s="109"/>
      <c r="Q8" s="15"/>
      <c r="R8" s="102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</row>
    <row r="9" spans="2:36" ht="19.5" customHeight="1">
      <c r="B9" s="1"/>
      <c r="C9" s="27">
        <v>1</v>
      </c>
      <c r="D9" s="110"/>
      <c r="E9" s="110"/>
      <c r="F9" s="28"/>
      <c r="G9" s="3"/>
      <c r="H9" s="111" t="s">
        <v>34</v>
      </c>
      <c r="I9" s="112"/>
      <c r="J9" s="112"/>
      <c r="K9" s="112"/>
      <c r="L9" s="112"/>
      <c r="M9" s="112"/>
      <c r="N9" s="112"/>
      <c r="O9" s="113">
        <f>COUNTIF(AF38:AF77,"GEÇMEZ")</f>
        <v>0</v>
      </c>
      <c r="P9" s="114"/>
      <c r="Q9" s="15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H9" s="44">
        <f aca="true" t="shared" si="0" ref="AH9:AH33">IF(D9=0,"",D9)</f>
      </c>
      <c r="AI9" s="45" t="str">
        <f>F78</f>
        <v> </v>
      </c>
      <c r="AJ9" s="43">
        <f>IF(AI9&lt;50,"    * "&amp;AH9,"")</f>
      </c>
    </row>
    <row r="10" spans="2:36" ht="19.5" customHeight="1">
      <c r="B10" s="1"/>
      <c r="C10" s="27">
        <v>2</v>
      </c>
      <c r="D10" s="110"/>
      <c r="E10" s="110"/>
      <c r="F10" s="28"/>
      <c r="G10" s="3"/>
      <c r="H10" s="111" t="s">
        <v>35</v>
      </c>
      <c r="I10" s="112"/>
      <c r="J10" s="112"/>
      <c r="K10" s="112"/>
      <c r="L10" s="112"/>
      <c r="M10" s="112"/>
      <c r="N10" s="112"/>
      <c r="O10" s="113">
        <f>COUNTIF(AF38:AF77,"GEÇER")</f>
        <v>0</v>
      </c>
      <c r="P10" s="114"/>
      <c r="Q10" s="15"/>
      <c r="R10" s="102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H10" s="44">
        <f t="shared" si="0"/>
      </c>
      <c r="AI10" s="45" t="str">
        <f>G78</f>
        <v> </v>
      </c>
      <c r="AJ10" s="43">
        <f aca="true" t="shared" si="1" ref="AJ10:AJ27">IF(AI10&lt;50,"    * "&amp;AH10,"")</f>
      </c>
    </row>
    <row r="11" spans="2:36" ht="19.5" customHeight="1">
      <c r="B11" s="1"/>
      <c r="C11" s="27">
        <v>3</v>
      </c>
      <c r="D11" s="110"/>
      <c r="E11" s="110"/>
      <c r="F11" s="28"/>
      <c r="G11" s="3"/>
      <c r="H11" s="111" t="s">
        <v>36</v>
      </c>
      <c r="I11" s="112"/>
      <c r="J11" s="112"/>
      <c r="K11" s="112"/>
      <c r="L11" s="112"/>
      <c r="M11" s="112"/>
      <c r="N11" s="112"/>
      <c r="O11" s="113">
        <f>COUNTIF(AF38:AF77,"ORTA")</f>
        <v>0</v>
      </c>
      <c r="P11" s="114"/>
      <c r="Q11" s="15"/>
      <c r="R11" s="115" t="s">
        <v>22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H11" s="44">
        <f t="shared" si="0"/>
      </c>
      <c r="AI11" s="45" t="str">
        <f>H78</f>
        <v> </v>
      </c>
      <c r="AJ11" s="43">
        <f t="shared" si="1"/>
      </c>
    </row>
    <row r="12" spans="2:36" ht="19.5" customHeight="1">
      <c r="B12" s="1"/>
      <c r="C12" s="27">
        <v>4</v>
      </c>
      <c r="D12" s="110"/>
      <c r="E12" s="110"/>
      <c r="F12" s="28"/>
      <c r="G12" s="3"/>
      <c r="H12" s="111" t="s">
        <v>37</v>
      </c>
      <c r="I12" s="112"/>
      <c r="J12" s="112"/>
      <c r="K12" s="112"/>
      <c r="L12" s="112"/>
      <c r="M12" s="112"/>
      <c r="N12" s="112"/>
      <c r="O12" s="113">
        <f>COUNTIF(AF38:AF77,"İYİ")</f>
        <v>0</v>
      </c>
      <c r="P12" s="114"/>
      <c r="Q12" s="15"/>
      <c r="R12" s="115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H12" s="44">
        <f t="shared" si="0"/>
      </c>
      <c r="AI12" s="45" t="str">
        <f>I78</f>
        <v> </v>
      </c>
      <c r="AJ12" s="43">
        <f t="shared" si="1"/>
      </c>
    </row>
    <row r="13" spans="2:36" ht="19.5" customHeight="1">
      <c r="B13" s="1"/>
      <c r="C13" s="27">
        <v>5</v>
      </c>
      <c r="D13" s="110"/>
      <c r="E13" s="110"/>
      <c r="F13" s="28"/>
      <c r="G13" s="3"/>
      <c r="H13" s="111" t="s">
        <v>38</v>
      </c>
      <c r="I13" s="112"/>
      <c r="J13" s="112"/>
      <c r="K13" s="112"/>
      <c r="L13" s="112"/>
      <c r="M13" s="112"/>
      <c r="N13" s="112"/>
      <c r="O13" s="113">
        <f>COUNTIF(AF38:AF77,"PEKİYİ")</f>
        <v>0</v>
      </c>
      <c r="P13" s="114"/>
      <c r="Q13" s="15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H13" s="44">
        <f t="shared" si="0"/>
      </c>
      <c r="AI13" s="45" t="str">
        <f>J78</f>
        <v> </v>
      </c>
      <c r="AJ13" s="43">
        <f t="shared" si="1"/>
      </c>
    </row>
    <row r="14" spans="2:36" ht="19.5" customHeight="1">
      <c r="B14" s="1"/>
      <c r="C14" s="27">
        <v>6</v>
      </c>
      <c r="D14" s="110"/>
      <c r="E14" s="110"/>
      <c r="F14" s="28"/>
      <c r="G14" s="3"/>
      <c r="H14" s="121"/>
      <c r="I14" s="122"/>
      <c r="J14" s="122"/>
      <c r="K14" s="122"/>
      <c r="L14" s="122"/>
      <c r="M14" s="122"/>
      <c r="N14" s="122"/>
      <c r="O14" s="122"/>
      <c r="P14" s="123"/>
      <c r="Q14" s="15"/>
      <c r="R14" s="115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H14" s="44">
        <f t="shared" si="0"/>
      </c>
      <c r="AI14" s="45" t="str">
        <f>K78</f>
        <v> </v>
      </c>
      <c r="AJ14" s="43">
        <f t="shared" si="1"/>
      </c>
    </row>
    <row r="15" spans="2:36" ht="17.25" customHeight="1">
      <c r="B15" s="1"/>
      <c r="C15" s="27">
        <v>7</v>
      </c>
      <c r="D15" s="110"/>
      <c r="E15" s="110"/>
      <c r="F15" s="28"/>
      <c r="G15" s="3"/>
      <c r="H15" s="111" t="s">
        <v>10</v>
      </c>
      <c r="I15" s="112"/>
      <c r="J15" s="112"/>
      <c r="K15" s="112"/>
      <c r="L15" s="112"/>
      <c r="M15" s="112"/>
      <c r="N15" s="112"/>
      <c r="O15" s="124" t="str">
        <f>IF(COUNT(AE38:AE77)=0," ",SUM(AE38:AE77)/COUNT(AE38:AE77))</f>
        <v> </v>
      </c>
      <c r="P15" s="125"/>
      <c r="Q15" s="16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26">
        <f>Liste!H8</f>
        <v>0</v>
      </c>
      <c r="AD15" s="126"/>
      <c r="AE15" s="126"/>
      <c r="AF15" s="127"/>
      <c r="AH15" s="44">
        <f t="shared" si="0"/>
      </c>
      <c r="AI15" s="45" t="str">
        <f>L78</f>
        <v> </v>
      </c>
      <c r="AJ15" s="43">
        <f t="shared" si="1"/>
      </c>
    </row>
    <row r="16" spans="2:36" ht="19.5" customHeight="1" thickBot="1">
      <c r="B16" s="1"/>
      <c r="C16" s="27">
        <v>8</v>
      </c>
      <c r="D16" s="110"/>
      <c r="E16" s="110"/>
      <c r="F16" s="28"/>
      <c r="G16" s="3"/>
      <c r="H16" s="128" t="s">
        <v>40</v>
      </c>
      <c r="I16" s="129"/>
      <c r="J16" s="129"/>
      <c r="K16" s="129"/>
      <c r="L16" s="129"/>
      <c r="M16" s="129"/>
      <c r="N16" s="129"/>
      <c r="O16" s="130" t="e">
        <f>SUM(O10:O13)/SUM(O9:O13)</f>
        <v>#DIV/0!</v>
      </c>
      <c r="P16" s="131"/>
      <c r="Q16" s="15"/>
      <c r="R16" s="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132" t="str">
        <f>Liste!H9</f>
        <v>İngilizce Öğretmeni</v>
      </c>
      <c r="AD16" s="132"/>
      <c r="AE16" s="132"/>
      <c r="AF16" s="133"/>
      <c r="AH16" s="44">
        <f t="shared" si="0"/>
      </c>
      <c r="AI16" s="45" t="str">
        <f>M78</f>
        <v> </v>
      </c>
      <c r="AJ16" s="43">
        <f t="shared" si="1"/>
      </c>
    </row>
    <row r="17" spans="2:36" ht="19.5" customHeight="1" thickBot="1">
      <c r="B17" s="1"/>
      <c r="C17" s="27">
        <v>9</v>
      </c>
      <c r="D17" s="110"/>
      <c r="E17" s="110"/>
      <c r="F17" s="2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44">
        <f t="shared" si="0"/>
      </c>
      <c r="AI17" s="45" t="str">
        <f>N78</f>
        <v> </v>
      </c>
      <c r="AJ17" s="43">
        <f t="shared" si="1"/>
      </c>
    </row>
    <row r="18" spans="2:36" ht="19.5" customHeight="1">
      <c r="B18" s="1"/>
      <c r="C18" s="27">
        <v>10</v>
      </c>
      <c r="D18" s="110"/>
      <c r="E18" s="110"/>
      <c r="F18" s="28"/>
      <c r="G18" s="14"/>
      <c r="H18" s="118" t="s">
        <v>17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H18" s="44">
        <f t="shared" si="0"/>
      </c>
      <c r="AI18" s="45" t="str">
        <f>O78</f>
        <v> </v>
      </c>
      <c r="AJ18" s="43">
        <f t="shared" si="1"/>
      </c>
    </row>
    <row r="19" spans="2:36" ht="19.5" customHeight="1">
      <c r="B19" s="1"/>
      <c r="C19" s="27">
        <v>11</v>
      </c>
      <c r="D19" s="110"/>
      <c r="E19" s="110"/>
      <c r="F19" s="28"/>
      <c r="G19" s="14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H19" s="44">
        <f t="shared" si="0"/>
      </c>
      <c r="AI19" s="45" t="str">
        <f>P78</f>
        <v> </v>
      </c>
      <c r="AJ19" s="43">
        <f t="shared" si="1"/>
      </c>
    </row>
    <row r="20" spans="2:36" ht="19.5" customHeight="1">
      <c r="B20" s="1"/>
      <c r="C20" s="27">
        <v>12</v>
      </c>
      <c r="D20" s="110"/>
      <c r="E20" s="110"/>
      <c r="F20" s="28"/>
      <c r="G20" s="14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H20" s="44">
        <f t="shared" si="0"/>
      </c>
      <c r="AI20" s="45" t="str">
        <f>Q78</f>
        <v> </v>
      </c>
      <c r="AJ20" s="43">
        <f t="shared" si="1"/>
      </c>
    </row>
    <row r="21" spans="2:36" ht="19.5" customHeight="1">
      <c r="B21" s="1"/>
      <c r="C21" s="27">
        <v>13</v>
      </c>
      <c r="D21" s="110"/>
      <c r="E21" s="110"/>
      <c r="F21" s="28"/>
      <c r="G21" s="14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H21" s="44">
        <f t="shared" si="0"/>
      </c>
      <c r="AI21" s="45" t="str">
        <f>R78</f>
        <v> </v>
      </c>
      <c r="AJ21" s="43">
        <f t="shared" si="1"/>
      </c>
    </row>
    <row r="22" spans="2:36" ht="19.5" customHeight="1">
      <c r="B22" s="1"/>
      <c r="C22" s="27">
        <v>14</v>
      </c>
      <c r="D22" s="110"/>
      <c r="E22" s="110"/>
      <c r="F22" s="28"/>
      <c r="G22" s="14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H22" s="44">
        <f t="shared" si="0"/>
      </c>
      <c r="AI22" s="45" t="str">
        <f>S78</f>
        <v> </v>
      </c>
      <c r="AJ22" s="43">
        <f t="shared" si="1"/>
      </c>
    </row>
    <row r="23" spans="2:36" ht="19.5" customHeight="1">
      <c r="B23" s="1"/>
      <c r="C23" s="27">
        <v>15</v>
      </c>
      <c r="D23" s="110"/>
      <c r="E23" s="110"/>
      <c r="F23" s="28"/>
      <c r="G23" s="14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H23" s="44">
        <f t="shared" si="0"/>
      </c>
      <c r="AI23" s="45" t="str">
        <f>T78</f>
        <v> </v>
      </c>
      <c r="AJ23" s="43">
        <f t="shared" si="1"/>
      </c>
    </row>
    <row r="24" spans="2:36" ht="19.5" customHeight="1">
      <c r="B24" s="1"/>
      <c r="C24" s="27">
        <v>16</v>
      </c>
      <c r="D24" s="110"/>
      <c r="E24" s="110"/>
      <c r="F24" s="28"/>
      <c r="G24" s="14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H24" s="44">
        <f t="shared" si="0"/>
      </c>
      <c r="AI24" s="45" t="str">
        <f>U78</f>
        <v> </v>
      </c>
      <c r="AJ24" s="43">
        <f t="shared" si="1"/>
      </c>
    </row>
    <row r="25" spans="2:36" ht="19.5" customHeight="1">
      <c r="B25" s="1"/>
      <c r="C25" s="27">
        <v>17</v>
      </c>
      <c r="D25" s="110"/>
      <c r="E25" s="110"/>
      <c r="F25" s="28"/>
      <c r="G25" s="14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H25" s="44">
        <f t="shared" si="0"/>
      </c>
      <c r="AI25" s="45" t="str">
        <f>V78</f>
        <v> </v>
      </c>
      <c r="AJ25" s="43">
        <f t="shared" si="1"/>
      </c>
    </row>
    <row r="26" spans="2:36" ht="19.5" customHeight="1">
      <c r="B26" s="1"/>
      <c r="C26" s="27">
        <v>18</v>
      </c>
      <c r="D26" s="110"/>
      <c r="E26" s="110"/>
      <c r="F26" s="28"/>
      <c r="G26" s="14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H26" s="44">
        <f t="shared" si="0"/>
      </c>
      <c r="AI26" s="45" t="str">
        <f>W78</f>
        <v> </v>
      </c>
      <c r="AJ26" s="43">
        <f t="shared" si="1"/>
      </c>
    </row>
    <row r="27" spans="2:36" ht="19.5" customHeight="1">
      <c r="B27" s="1"/>
      <c r="C27" s="27">
        <v>19</v>
      </c>
      <c r="D27" s="110"/>
      <c r="E27" s="110"/>
      <c r="F27" s="28"/>
      <c r="G27" s="14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H27" s="44">
        <f t="shared" si="0"/>
      </c>
      <c r="AI27" s="45" t="str">
        <f>X78</f>
        <v> </v>
      </c>
      <c r="AJ27" s="43">
        <f t="shared" si="1"/>
      </c>
    </row>
    <row r="28" spans="2:36" ht="19.5" customHeight="1">
      <c r="B28" s="1"/>
      <c r="C28" s="27">
        <v>20</v>
      </c>
      <c r="D28" s="110"/>
      <c r="E28" s="110"/>
      <c r="F28" s="28"/>
      <c r="G28" s="14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H28" s="44">
        <f t="shared" si="0"/>
      </c>
      <c r="AI28" s="45" t="str">
        <f>Y78</f>
        <v> </v>
      </c>
      <c r="AJ28" s="43">
        <f aca="true" t="shared" si="2" ref="AJ28:AJ33">IF(AI28&lt;50,"    * "&amp;AH28,"")</f>
      </c>
    </row>
    <row r="29" spans="2:36" ht="19.5" customHeight="1">
      <c r="B29" s="1"/>
      <c r="C29" s="27">
        <v>21</v>
      </c>
      <c r="D29" s="110"/>
      <c r="E29" s="110"/>
      <c r="F29" s="28"/>
      <c r="G29" s="14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H29" s="44">
        <f t="shared" si="0"/>
      </c>
      <c r="AI29" s="45" t="str">
        <f>Z78</f>
        <v> </v>
      </c>
      <c r="AJ29" s="43">
        <f t="shared" si="2"/>
      </c>
    </row>
    <row r="30" spans="2:36" ht="19.5" customHeight="1">
      <c r="B30" s="1"/>
      <c r="C30" s="27">
        <v>22</v>
      </c>
      <c r="D30" s="110"/>
      <c r="E30" s="110"/>
      <c r="F30" s="28"/>
      <c r="G30" s="14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H30" s="44">
        <f t="shared" si="0"/>
      </c>
      <c r="AI30" s="45" t="str">
        <f>AA78</f>
        <v> </v>
      </c>
      <c r="AJ30" s="43">
        <f t="shared" si="2"/>
      </c>
    </row>
    <row r="31" spans="2:36" ht="19.5" customHeight="1">
      <c r="B31" s="1"/>
      <c r="C31" s="27">
        <v>23</v>
      </c>
      <c r="D31" s="110"/>
      <c r="E31" s="110"/>
      <c r="F31" s="28"/>
      <c r="G31" s="14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H31" s="44">
        <f t="shared" si="0"/>
      </c>
      <c r="AI31" s="45" t="str">
        <f>AB78</f>
        <v> </v>
      </c>
      <c r="AJ31" s="43">
        <f t="shared" si="2"/>
      </c>
    </row>
    <row r="32" spans="2:36" ht="19.5" customHeight="1">
      <c r="B32" s="1"/>
      <c r="C32" s="27">
        <v>24</v>
      </c>
      <c r="D32" s="110"/>
      <c r="E32" s="110"/>
      <c r="F32" s="28"/>
      <c r="G32" s="14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H32" s="44">
        <f t="shared" si="0"/>
      </c>
      <c r="AI32" s="45" t="str">
        <f>AC78</f>
        <v> </v>
      </c>
      <c r="AJ32" s="43">
        <f t="shared" si="2"/>
      </c>
    </row>
    <row r="33" spans="2:36" ht="19.5" customHeight="1">
      <c r="B33" s="1"/>
      <c r="C33" s="27">
        <v>25</v>
      </c>
      <c r="D33" s="110"/>
      <c r="E33" s="110"/>
      <c r="F33" s="28"/>
      <c r="G33" s="14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H33" s="44">
        <f t="shared" si="0"/>
      </c>
      <c r="AI33" s="45" t="str">
        <f>AD78</f>
        <v> </v>
      </c>
      <c r="AJ33" s="43">
        <f t="shared" si="2"/>
      </c>
    </row>
    <row r="34" spans="2:35" ht="19.5" customHeight="1" thickBot="1">
      <c r="B34" s="1"/>
      <c r="C34" s="144" t="s">
        <v>8</v>
      </c>
      <c r="D34" s="145"/>
      <c r="E34" s="146"/>
      <c r="F34" s="29">
        <f>SUM(F9:F33)</f>
        <v>0</v>
      </c>
      <c r="G34" s="1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H34" s="44"/>
      <c r="AI34" s="45"/>
    </row>
    <row r="35" spans="2:35" ht="27" customHeight="1" thickBot="1">
      <c r="B35" s="1"/>
      <c r="C35" s="3"/>
      <c r="D35" s="3"/>
      <c r="E35" s="3"/>
      <c r="F35" s="3"/>
      <c r="G35" s="3"/>
      <c r="H35" s="1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44"/>
      <c r="AI35" s="45"/>
    </row>
    <row r="36" spans="2:35" ht="24.75" customHeight="1">
      <c r="B36" s="1"/>
      <c r="C36" s="147" t="s">
        <v>0</v>
      </c>
      <c r="D36" s="148"/>
      <c r="E36" s="148"/>
      <c r="F36" s="148" t="s">
        <v>1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9"/>
      <c r="AE36" s="134" t="s">
        <v>6</v>
      </c>
      <c r="AF36" s="136" t="s">
        <v>2</v>
      </c>
      <c r="AH36" s="44"/>
      <c r="AI36" s="45"/>
    </row>
    <row r="37" spans="2:35" ht="24.75" customHeight="1">
      <c r="B37" s="1"/>
      <c r="C37" s="1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4">
        <v>25</v>
      </c>
      <c r="AE37" s="135"/>
      <c r="AF37" s="137"/>
      <c r="AH37" s="44"/>
      <c r="AI37" s="45"/>
    </row>
    <row r="38" spans="2:35" ht="15" customHeight="1">
      <c r="B38" s="1"/>
      <c r="C38" s="20">
        <v>1</v>
      </c>
      <c r="D38" s="33" t="str">
        <f>IF(Liste!C5=0," ",Liste!C5)</f>
        <v> </v>
      </c>
      <c r="E38" s="33" t="str">
        <f>IF(Liste!D5=0," ",Liste!D5)</f>
        <v> 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55"/>
      <c r="AE38" s="49" t="str">
        <f aca="true" t="shared" si="3" ref="AE38:AE77">IF(COUNTBLANK(F38:AD38)=COLUMNS(F38:AD38)," ",IF(SUM(F38:AD38)=0,0,SUM(F38:AD38)))</f>
        <v> </v>
      </c>
      <c r="AF38" s="49" t="str">
        <f aca="true" t="shared" si="4" ref="AF38:AF77">IF(AE38=" "," ",IF(AE38&gt;=85,"PEKİYİ",IF(AE38&gt;=70,"İYİ",IF(AE38&gt;=55,"ORTA",IF(AE38&gt;=50,"GEÇER",IF(AE38&lt;50,"GEÇMEZ"))))))</f>
        <v> </v>
      </c>
      <c r="AH38" s="44"/>
      <c r="AI38" s="45"/>
    </row>
    <row r="39" spans="2:35" ht="15" customHeight="1">
      <c r="B39" s="1"/>
      <c r="C39" s="20">
        <v>2</v>
      </c>
      <c r="D39" s="33" t="str">
        <f>IF(Liste!C6=0," ",Liste!C6)</f>
        <v> </v>
      </c>
      <c r="E39" s="33" t="str">
        <f>IF(Liste!D6=0," ",Liste!D6)</f>
        <v> 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55"/>
      <c r="AE39" s="49" t="str">
        <f t="shared" si="3"/>
        <v> </v>
      </c>
      <c r="AF39" s="49" t="str">
        <f t="shared" si="4"/>
        <v> </v>
      </c>
      <c r="AH39" s="44"/>
      <c r="AI39" s="45"/>
    </row>
    <row r="40" spans="2:35" ht="15" customHeight="1">
      <c r="B40" s="1"/>
      <c r="C40" s="20">
        <v>3</v>
      </c>
      <c r="D40" s="33" t="str">
        <f>IF(Liste!C7=0," ",Liste!C7)</f>
        <v> </v>
      </c>
      <c r="E40" s="33" t="str">
        <f>IF(Liste!D7=0," ",Liste!D7)</f>
        <v> 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55"/>
      <c r="AE40" s="49" t="str">
        <f t="shared" si="3"/>
        <v> </v>
      </c>
      <c r="AF40" s="49" t="str">
        <f t="shared" si="4"/>
        <v> </v>
      </c>
      <c r="AH40" s="44"/>
      <c r="AI40" s="45"/>
    </row>
    <row r="41" spans="2:35" ht="15" customHeight="1">
      <c r="B41" s="1"/>
      <c r="C41" s="20">
        <v>4</v>
      </c>
      <c r="D41" s="33" t="str">
        <f>IF(Liste!C8=0," ",Liste!C8)</f>
        <v> </v>
      </c>
      <c r="E41" s="33" t="str">
        <f>IF(Liste!D8=0," ",Liste!D8)</f>
        <v> 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55"/>
      <c r="AE41" s="49" t="str">
        <f t="shared" si="3"/>
        <v> </v>
      </c>
      <c r="AF41" s="49" t="str">
        <f t="shared" si="4"/>
        <v> </v>
      </c>
      <c r="AH41" s="44"/>
      <c r="AI41" s="45"/>
    </row>
    <row r="42" spans="2:35" ht="15" customHeight="1">
      <c r="B42" s="1"/>
      <c r="C42" s="20">
        <v>5</v>
      </c>
      <c r="D42" s="33" t="str">
        <f>IF(Liste!C9=0," ",Liste!C9)</f>
        <v> </v>
      </c>
      <c r="E42" s="33" t="str">
        <f>IF(Liste!D9=0," ",Liste!D9)</f>
        <v> 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55"/>
      <c r="AE42" s="49" t="str">
        <f t="shared" si="3"/>
        <v> </v>
      </c>
      <c r="AF42" s="49" t="str">
        <f t="shared" si="4"/>
        <v> </v>
      </c>
      <c r="AH42" s="44"/>
      <c r="AI42" s="45"/>
    </row>
    <row r="43" spans="2:34" ht="15" customHeight="1">
      <c r="B43" s="1"/>
      <c r="C43" s="20">
        <v>6</v>
      </c>
      <c r="D43" s="33" t="str">
        <f>IF(Liste!C10=0," ",Liste!C10)</f>
        <v> </v>
      </c>
      <c r="E43" s="33" t="str">
        <f>IF(Liste!D10=0," ",Liste!D10)</f>
        <v> 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55"/>
      <c r="AE43" s="49" t="str">
        <f t="shared" si="3"/>
        <v> </v>
      </c>
      <c r="AF43" s="49" t="str">
        <f t="shared" si="4"/>
        <v> </v>
      </c>
      <c r="AH43" s="46"/>
    </row>
    <row r="44" spans="2:34" ht="15" customHeight="1">
      <c r="B44" s="1"/>
      <c r="C44" s="20">
        <v>7</v>
      </c>
      <c r="D44" s="33" t="str">
        <f>IF(Liste!C11=0," ",Liste!C11)</f>
        <v> </v>
      </c>
      <c r="E44" s="33" t="str">
        <f>IF(Liste!D11=0," ",Liste!D11)</f>
        <v> 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55"/>
      <c r="AE44" s="49" t="str">
        <f t="shared" si="3"/>
        <v> </v>
      </c>
      <c r="AF44" s="49" t="str">
        <f t="shared" si="4"/>
        <v> </v>
      </c>
      <c r="AH44" s="46"/>
    </row>
    <row r="45" spans="2:34" ht="15" customHeight="1">
      <c r="B45" s="1"/>
      <c r="C45" s="20">
        <v>8</v>
      </c>
      <c r="D45" s="33" t="str">
        <f>IF(Liste!C12=0," ",Liste!C12)</f>
        <v> </v>
      </c>
      <c r="E45" s="33" t="str">
        <f>IF(Liste!D12=0," ",Liste!D12)</f>
        <v> 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55"/>
      <c r="AE45" s="49" t="str">
        <f t="shared" si="3"/>
        <v> </v>
      </c>
      <c r="AF45" s="49" t="str">
        <f t="shared" si="4"/>
        <v> </v>
      </c>
      <c r="AH45" s="46"/>
    </row>
    <row r="46" spans="2:34" ht="15" customHeight="1">
      <c r="B46" s="1"/>
      <c r="C46" s="20">
        <v>9</v>
      </c>
      <c r="D46" s="33" t="str">
        <f>IF(Liste!C13=0," ",Liste!C13)</f>
        <v> </v>
      </c>
      <c r="E46" s="33" t="str">
        <f>IF(Liste!D13=0," ",Liste!D13)</f>
        <v> 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49" t="str">
        <f t="shared" si="3"/>
        <v> </v>
      </c>
      <c r="AF46" s="49" t="str">
        <f t="shared" si="4"/>
        <v> </v>
      </c>
      <c r="AH46" s="46"/>
    </row>
    <row r="47" spans="2:34" ht="15" customHeight="1">
      <c r="B47" s="1"/>
      <c r="C47" s="20">
        <v>10</v>
      </c>
      <c r="D47" s="33" t="str">
        <f>IF(Liste!C14=0," ",Liste!C14)</f>
        <v> </v>
      </c>
      <c r="E47" s="33" t="str">
        <f>IF(Liste!D14=0," ",Liste!D14)</f>
        <v> 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55"/>
      <c r="AE47" s="49" t="str">
        <f t="shared" si="3"/>
        <v> </v>
      </c>
      <c r="AF47" s="49" t="str">
        <f t="shared" si="4"/>
        <v> </v>
      </c>
      <c r="AH47" s="46"/>
    </row>
    <row r="48" spans="2:39" ht="15" customHeight="1">
      <c r="B48" s="1"/>
      <c r="C48" s="20">
        <v>11</v>
      </c>
      <c r="D48" s="33" t="str">
        <f>IF(Liste!C15=0," ",Liste!C15)</f>
        <v> </v>
      </c>
      <c r="E48" s="33" t="str">
        <f>IF(Liste!D15=0," ",Liste!D15)</f>
        <v> 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55"/>
      <c r="AE48" s="49" t="str">
        <f t="shared" si="3"/>
        <v> </v>
      </c>
      <c r="AF48" s="49" t="str">
        <f t="shared" si="4"/>
        <v> </v>
      </c>
      <c r="AH48" s="46"/>
      <c r="AM48" s="6"/>
    </row>
    <row r="49" spans="2:39" ht="15" customHeight="1">
      <c r="B49" s="1"/>
      <c r="C49" s="20">
        <v>12</v>
      </c>
      <c r="D49" s="33" t="str">
        <f>IF(Liste!C16=0," ",Liste!C16)</f>
        <v> </v>
      </c>
      <c r="E49" s="33" t="str">
        <f>IF(Liste!D16=0," ",Liste!D16)</f>
        <v> 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55"/>
      <c r="AE49" s="49" t="str">
        <f t="shared" si="3"/>
        <v> </v>
      </c>
      <c r="AF49" s="49" t="str">
        <f t="shared" si="4"/>
        <v> </v>
      </c>
      <c r="AH49" s="46"/>
      <c r="AM49" s="6"/>
    </row>
    <row r="50" spans="2:39" ht="15" customHeight="1">
      <c r="B50" s="1"/>
      <c r="C50" s="20">
        <v>13</v>
      </c>
      <c r="D50" s="33" t="str">
        <f>IF(Liste!C17=0," ",Liste!C17)</f>
        <v> </v>
      </c>
      <c r="E50" s="33" t="str">
        <f>IF(Liste!D17=0," ",Liste!D17)</f>
        <v> 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55"/>
      <c r="AE50" s="49" t="str">
        <f t="shared" si="3"/>
        <v> </v>
      </c>
      <c r="AF50" s="49" t="str">
        <f t="shared" si="4"/>
        <v> </v>
      </c>
      <c r="AH50" s="46"/>
      <c r="AM50" s="6"/>
    </row>
    <row r="51" spans="2:39" ht="15" customHeight="1">
      <c r="B51" s="1"/>
      <c r="C51" s="20">
        <v>14</v>
      </c>
      <c r="D51" s="33" t="str">
        <f>IF(Liste!C18=0," ",Liste!C18)</f>
        <v> </v>
      </c>
      <c r="E51" s="33" t="str">
        <f>IF(Liste!D18=0," ",Liste!D18)</f>
        <v> 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55"/>
      <c r="AE51" s="49" t="str">
        <f t="shared" si="3"/>
        <v> </v>
      </c>
      <c r="AF51" s="49" t="str">
        <f t="shared" si="4"/>
        <v> </v>
      </c>
      <c r="AH51" s="46"/>
      <c r="AM51" s="6"/>
    </row>
    <row r="52" spans="2:39" ht="15" customHeight="1">
      <c r="B52" s="1"/>
      <c r="C52" s="20">
        <v>15</v>
      </c>
      <c r="D52" s="33" t="str">
        <f>IF(Liste!C19=0," ",Liste!C19)</f>
        <v> </v>
      </c>
      <c r="E52" s="33" t="str">
        <f>IF(Liste!D19=0," ",Liste!D19)</f>
        <v> 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55"/>
      <c r="AE52" s="49" t="str">
        <f t="shared" si="3"/>
        <v> </v>
      </c>
      <c r="AF52" s="49" t="str">
        <f t="shared" si="4"/>
        <v> </v>
      </c>
      <c r="AH52" s="46"/>
      <c r="AM52" s="6"/>
    </row>
    <row r="53" spans="2:39" ht="15" customHeight="1">
      <c r="B53" s="1"/>
      <c r="C53" s="20">
        <v>16</v>
      </c>
      <c r="D53" s="33" t="str">
        <f>IF(Liste!C20=0," ",Liste!C20)</f>
        <v> </v>
      </c>
      <c r="E53" s="33" t="str">
        <f>IF(Liste!D20=0," ",Liste!D20)</f>
        <v> 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55"/>
      <c r="AE53" s="49" t="str">
        <f t="shared" si="3"/>
        <v> </v>
      </c>
      <c r="AF53" s="49" t="str">
        <f t="shared" si="4"/>
        <v> </v>
      </c>
      <c r="AH53" s="46"/>
      <c r="AM53" s="6"/>
    </row>
    <row r="54" spans="2:39" ht="15" customHeight="1">
      <c r="B54" s="1"/>
      <c r="C54" s="20">
        <v>17</v>
      </c>
      <c r="D54" s="33" t="str">
        <f>IF(Liste!C21=0," ",Liste!C21)</f>
        <v> </v>
      </c>
      <c r="E54" s="33" t="str">
        <f>IF(Liste!D21=0," ",Liste!D21)</f>
        <v> 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55"/>
      <c r="AE54" s="49" t="str">
        <f t="shared" si="3"/>
        <v> </v>
      </c>
      <c r="AF54" s="49" t="str">
        <f t="shared" si="4"/>
        <v> </v>
      </c>
      <c r="AH54" s="46"/>
      <c r="AM54" s="6"/>
    </row>
    <row r="55" spans="2:39" ht="15" customHeight="1">
      <c r="B55" s="1"/>
      <c r="C55" s="20">
        <v>18</v>
      </c>
      <c r="D55" s="33" t="str">
        <f>IF(Liste!C22=0," ",Liste!C22)</f>
        <v> </v>
      </c>
      <c r="E55" s="33" t="str">
        <f>IF(Liste!D22=0," ",Liste!D22)</f>
        <v> 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55"/>
      <c r="AE55" s="49" t="str">
        <f t="shared" si="3"/>
        <v> </v>
      </c>
      <c r="AF55" s="49" t="str">
        <f t="shared" si="4"/>
        <v> </v>
      </c>
      <c r="AH55" s="46"/>
      <c r="AM55" s="6"/>
    </row>
    <row r="56" spans="2:39" ht="15" customHeight="1">
      <c r="B56" s="1"/>
      <c r="C56" s="20">
        <v>19</v>
      </c>
      <c r="D56" s="33" t="str">
        <f>IF(Liste!C23=0," ",Liste!C23)</f>
        <v> </v>
      </c>
      <c r="E56" s="33" t="str">
        <f>IF(Liste!D23=0," ",Liste!D23)</f>
        <v> 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55"/>
      <c r="AE56" s="49" t="str">
        <f t="shared" si="3"/>
        <v> </v>
      </c>
      <c r="AF56" s="49" t="str">
        <f t="shared" si="4"/>
        <v> </v>
      </c>
      <c r="AH56" s="46"/>
      <c r="AM56" s="6"/>
    </row>
    <row r="57" spans="2:39" ht="15" customHeight="1">
      <c r="B57" s="1"/>
      <c r="C57" s="20">
        <v>20</v>
      </c>
      <c r="D57" s="33" t="str">
        <f>IF(Liste!C24=0," ",Liste!C24)</f>
        <v> </v>
      </c>
      <c r="E57" s="33" t="str">
        <f>IF(Liste!D24=0," ",Liste!D24)</f>
        <v> 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55"/>
      <c r="AE57" s="49" t="str">
        <f t="shared" si="3"/>
        <v> </v>
      </c>
      <c r="AF57" s="49" t="str">
        <f t="shared" si="4"/>
        <v> </v>
      </c>
      <c r="AH57" s="46"/>
      <c r="AM57" s="6"/>
    </row>
    <row r="58" spans="2:39" ht="15" customHeight="1">
      <c r="B58" s="1"/>
      <c r="C58" s="20">
        <v>21</v>
      </c>
      <c r="D58" s="33" t="str">
        <f>IF(Liste!C25=0," ",Liste!C25)</f>
        <v> </v>
      </c>
      <c r="E58" s="33" t="str">
        <f>IF(Liste!D25=0," ",Liste!D25)</f>
        <v> 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55"/>
      <c r="AE58" s="49" t="str">
        <f t="shared" si="3"/>
        <v> </v>
      </c>
      <c r="AF58" s="49" t="str">
        <f t="shared" si="4"/>
        <v> </v>
      </c>
      <c r="AH58" s="46"/>
      <c r="AM58" s="6"/>
    </row>
    <row r="59" spans="2:39" ht="15" customHeight="1">
      <c r="B59" s="1"/>
      <c r="C59" s="20">
        <v>22</v>
      </c>
      <c r="D59" s="33" t="str">
        <f>IF(Liste!C26=0," ",Liste!C26)</f>
        <v> </v>
      </c>
      <c r="E59" s="33" t="str">
        <f>IF(Liste!D26=0," ",Liste!D26)</f>
        <v> 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55"/>
      <c r="AE59" s="49" t="str">
        <f t="shared" si="3"/>
        <v> </v>
      </c>
      <c r="AF59" s="49" t="str">
        <f t="shared" si="4"/>
        <v> </v>
      </c>
      <c r="AH59" s="46"/>
      <c r="AM59" s="6"/>
    </row>
    <row r="60" spans="2:39" ht="15" customHeight="1">
      <c r="B60" s="1"/>
      <c r="C60" s="20">
        <v>23</v>
      </c>
      <c r="D60" s="33" t="str">
        <f>IF(Liste!C27=0," ",Liste!C27)</f>
        <v> </v>
      </c>
      <c r="E60" s="33" t="str">
        <f>IF(Liste!D27=0," ",Liste!D27)</f>
        <v> 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55"/>
      <c r="AE60" s="49" t="str">
        <f t="shared" si="3"/>
        <v> </v>
      </c>
      <c r="AF60" s="49" t="str">
        <f t="shared" si="4"/>
        <v> </v>
      </c>
      <c r="AH60" s="46"/>
      <c r="AM60" s="6"/>
    </row>
    <row r="61" spans="2:39" ht="15" customHeight="1">
      <c r="B61" s="1"/>
      <c r="C61" s="20">
        <v>24</v>
      </c>
      <c r="D61" s="33" t="str">
        <f>IF(Liste!C28=0," ",Liste!C28)</f>
        <v> </v>
      </c>
      <c r="E61" s="33" t="str">
        <f>IF(Liste!D28=0," ",Liste!D28)</f>
        <v> 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55"/>
      <c r="AE61" s="49" t="str">
        <f t="shared" si="3"/>
        <v> </v>
      </c>
      <c r="AF61" s="49" t="str">
        <f t="shared" si="4"/>
        <v> </v>
      </c>
      <c r="AH61" s="46"/>
      <c r="AM61" s="6"/>
    </row>
    <row r="62" spans="2:39" ht="15" customHeight="1">
      <c r="B62" s="1"/>
      <c r="C62" s="20">
        <v>25</v>
      </c>
      <c r="D62" s="33" t="str">
        <f>IF(Liste!C29=0," ",Liste!C29)</f>
        <v> </v>
      </c>
      <c r="E62" s="33" t="str">
        <f>IF(Liste!D29=0," ",Liste!D29)</f>
        <v> 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55"/>
      <c r="AE62" s="49" t="str">
        <f t="shared" si="3"/>
        <v> </v>
      </c>
      <c r="AF62" s="49" t="str">
        <f t="shared" si="4"/>
        <v> </v>
      </c>
      <c r="AH62" s="46"/>
      <c r="AM62" s="6"/>
    </row>
    <row r="63" spans="2:34" ht="15" customHeight="1">
      <c r="B63" s="1"/>
      <c r="C63" s="20">
        <v>26</v>
      </c>
      <c r="D63" s="33" t="str">
        <f>IF(Liste!C30=0," ",Liste!C30)</f>
        <v> </v>
      </c>
      <c r="E63" s="33" t="str">
        <f>IF(Liste!D30=0," ",Liste!D30)</f>
        <v> 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55"/>
      <c r="AE63" s="49" t="str">
        <f t="shared" si="3"/>
        <v> </v>
      </c>
      <c r="AF63" s="49" t="str">
        <f t="shared" si="4"/>
        <v> </v>
      </c>
      <c r="AH63" s="46"/>
    </row>
    <row r="64" spans="2:34" ht="15" customHeight="1">
      <c r="B64" s="1"/>
      <c r="C64" s="20">
        <v>27</v>
      </c>
      <c r="D64" s="33" t="str">
        <f>IF(Liste!C31=0," ",Liste!C31)</f>
        <v> </v>
      </c>
      <c r="E64" s="33" t="str">
        <f>IF(Liste!D31=0," ",Liste!D31)</f>
        <v> 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55"/>
      <c r="AE64" s="49" t="str">
        <f t="shared" si="3"/>
        <v> </v>
      </c>
      <c r="AF64" s="49" t="str">
        <f t="shared" si="4"/>
        <v> </v>
      </c>
      <c r="AH64" s="46"/>
    </row>
    <row r="65" spans="2:32" ht="15" customHeight="1">
      <c r="B65" s="1"/>
      <c r="C65" s="20">
        <v>28</v>
      </c>
      <c r="D65" s="33" t="str">
        <f>IF(Liste!C32=0," ",Liste!C32)</f>
        <v> </v>
      </c>
      <c r="E65" s="33" t="str">
        <f>IF(Liste!D32=0," ",Liste!D32)</f>
        <v> 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5"/>
      <c r="AE65" s="49" t="str">
        <f t="shared" si="3"/>
        <v> </v>
      </c>
      <c r="AF65" s="49" t="str">
        <f t="shared" si="4"/>
        <v> </v>
      </c>
    </row>
    <row r="66" spans="2:32" ht="15" customHeight="1">
      <c r="B66" s="1"/>
      <c r="C66" s="20">
        <v>29</v>
      </c>
      <c r="D66" s="33" t="str">
        <f>IF(Liste!C33=0," ",Liste!C33)</f>
        <v> </v>
      </c>
      <c r="E66" s="33" t="str">
        <f>IF(Liste!D33=0," ",Liste!D33)</f>
        <v> 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55"/>
      <c r="AE66" s="49" t="str">
        <f t="shared" si="3"/>
        <v> </v>
      </c>
      <c r="AF66" s="49" t="str">
        <f t="shared" si="4"/>
        <v> </v>
      </c>
    </row>
    <row r="67" spans="2:32" ht="15" customHeight="1">
      <c r="B67" s="1"/>
      <c r="C67" s="20">
        <v>30</v>
      </c>
      <c r="D67" s="33" t="str">
        <f>IF(Liste!C34=0," ",Liste!C34)</f>
        <v> </v>
      </c>
      <c r="E67" s="33" t="str">
        <f>IF(Liste!D34=0," ",Liste!D34)</f>
        <v> 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55"/>
      <c r="AE67" s="49" t="str">
        <f t="shared" si="3"/>
        <v> </v>
      </c>
      <c r="AF67" s="49" t="str">
        <f t="shared" si="4"/>
        <v> </v>
      </c>
    </row>
    <row r="68" spans="2:32" ht="15" customHeight="1">
      <c r="B68" s="1"/>
      <c r="C68" s="20">
        <v>31</v>
      </c>
      <c r="D68" s="33" t="str">
        <f>IF(Liste!C35=0," ",Liste!C35)</f>
        <v> </v>
      </c>
      <c r="E68" s="33" t="str">
        <f>IF(Liste!D35=0," ",Liste!D35)</f>
        <v> 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55"/>
      <c r="AE68" s="49" t="str">
        <f t="shared" si="3"/>
        <v> </v>
      </c>
      <c r="AF68" s="49" t="str">
        <f t="shared" si="4"/>
        <v> </v>
      </c>
    </row>
    <row r="69" spans="2:32" ht="15" customHeight="1">
      <c r="B69" s="1"/>
      <c r="C69" s="20">
        <v>32</v>
      </c>
      <c r="D69" s="33" t="str">
        <f>IF(Liste!C36=0," ",Liste!C36)</f>
        <v> </v>
      </c>
      <c r="E69" s="33" t="str">
        <f>IF(Liste!D36=0," ",Liste!D36)</f>
        <v> 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55"/>
      <c r="AE69" s="49" t="str">
        <f t="shared" si="3"/>
        <v> </v>
      </c>
      <c r="AF69" s="49" t="str">
        <f t="shared" si="4"/>
        <v> </v>
      </c>
    </row>
    <row r="70" spans="2:32" ht="15" customHeight="1">
      <c r="B70" s="1"/>
      <c r="C70" s="20">
        <v>33</v>
      </c>
      <c r="D70" s="33" t="str">
        <f>IF(Liste!C37=0," ",Liste!C37)</f>
        <v> </v>
      </c>
      <c r="E70" s="33" t="str">
        <f>IF(Liste!D37=0," ",Liste!D37)</f>
        <v> 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55"/>
      <c r="AE70" s="49" t="str">
        <f t="shared" si="3"/>
        <v> </v>
      </c>
      <c r="AF70" s="49" t="str">
        <f t="shared" si="4"/>
        <v> </v>
      </c>
    </row>
    <row r="71" spans="2:32" ht="15" customHeight="1">
      <c r="B71" s="1"/>
      <c r="C71" s="20">
        <v>34</v>
      </c>
      <c r="D71" s="33" t="str">
        <f>IF(Liste!C38=0," ",Liste!C38)</f>
        <v> </v>
      </c>
      <c r="E71" s="33" t="str">
        <f>IF(Liste!D38=0," ",Liste!D38)</f>
        <v> 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55"/>
      <c r="AE71" s="49" t="str">
        <f t="shared" si="3"/>
        <v> </v>
      </c>
      <c r="AF71" s="49" t="str">
        <f t="shared" si="4"/>
        <v> </v>
      </c>
    </row>
    <row r="72" spans="2:32" ht="15" customHeight="1">
      <c r="B72" s="1"/>
      <c r="C72" s="20">
        <v>35</v>
      </c>
      <c r="D72" s="33" t="str">
        <f>IF(Liste!C39=0," ",Liste!C39)</f>
        <v> </v>
      </c>
      <c r="E72" s="33" t="str">
        <f>IF(Liste!D39=0," ",Liste!D39)</f>
        <v> 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55"/>
      <c r="AE72" s="49" t="str">
        <f t="shared" si="3"/>
        <v> </v>
      </c>
      <c r="AF72" s="49" t="str">
        <f t="shared" si="4"/>
        <v> </v>
      </c>
    </row>
    <row r="73" spans="2:32" ht="15" customHeight="1">
      <c r="B73" s="1"/>
      <c r="C73" s="20">
        <v>36</v>
      </c>
      <c r="D73" s="33" t="str">
        <f>IF(Liste!C40=0," ",Liste!C40)</f>
        <v> </v>
      </c>
      <c r="E73" s="33" t="str">
        <f>IF(Liste!D40=0," ",Liste!D40)</f>
        <v> 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55"/>
      <c r="AE73" s="49" t="str">
        <f t="shared" si="3"/>
        <v> </v>
      </c>
      <c r="AF73" s="49" t="str">
        <f t="shared" si="4"/>
        <v> </v>
      </c>
    </row>
    <row r="74" spans="2:32" ht="15" customHeight="1">
      <c r="B74" s="1"/>
      <c r="C74" s="20">
        <v>37</v>
      </c>
      <c r="D74" s="33" t="str">
        <f>IF(Liste!C41=0," ",Liste!C41)</f>
        <v> </v>
      </c>
      <c r="E74" s="33" t="str">
        <f>IF(Liste!D41=0," ",Liste!D41)</f>
        <v> 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55"/>
      <c r="AE74" s="49" t="str">
        <f t="shared" si="3"/>
        <v> </v>
      </c>
      <c r="AF74" s="49" t="str">
        <f t="shared" si="4"/>
        <v> </v>
      </c>
    </row>
    <row r="75" spans="2:32" ht="15" customHeight="1">
      <c r="B75" s="1"/>
      <c r="C75" s="20">
        <v>38</v>
      </c>
      <c r="D75" s="33" t="str">
        <f>IF(Liste!C42=0," ",Liste!C42)</f>
        <v> </v>
      </c>
      <c r="E75" s="33" t="str">
        <f>IF(Liste!D42=0," ",Liste!D42)</f>
        <v> </v>
      </c>
      <c r="F75" s="12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56"/>
      <c r="AE75" s="49" t="str">
        <f t="shared" si="3"/>
        <v> </v>
      </c>
      <c r="AF75" s="49" t="str">
        <f t="shared" si="4"/>
        <v> </v>
      </c>
    </row>
    <row r="76" spans="2:32" ht="15" customHeight="1">
      <c r="B76" s="1"/>
      <c r="C76" s="20">
        <v>39</v>
      </c>
      <c r="D76" s="33" t="str">
        <f>IF(Liste!C43=0," ",Liste!C43)</f>
        <v> </v>
      </c>
      <c r="E76" s="33" t="str">
        <f>IF(Liste!D43=0," ",Liste!D43)</f>
        <v> </v>
      </c>
      <c r="F76" s="12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56"/>
      <c r="AE76" s="49" t="str">
        <f t="shared" si="3"/>
        <v> </v>
      </c>
      <c r="AF76" s="49" t="str">
        <f t="shared" si="4"/>
        <v> </v>
      </c>
    </row>
    <row r="77" spans="2:32" ht="15" customHeight="1" thickBot="1">
      <c r="B77" s="1"/>
      <c r="C77" s="20">
        <v>40</v>
      </c>
      <c r="D77" s="33" t="str">
        <f>IF(Liste!C44=0," ",Liste!C44)</f>
        <v> </v>
      </c>
      <c r="E77" s="33" t="str">
        <f>IF(Liste!D44=0," ",Liste!D44)</f>
        <v> </v>
      </c>
      <c r="F77" s="12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56"/>
      <c r="AE77" s="50" t="str">
        <f t="shared" si="3"/>
        <v> </v>
      </c>
      <c r="AF77" s="50" t="str">
        <f t="shared" si="4"/>
        <v> </v>
      </c>
    </row>
    <row r="78" spans="2:32" ht="24.75" customHeight="1" thickBot="1">
      <c r="B78" s="1"/>
      <c r="C78" s="138" t="s">
        <v>7</v>
      </c>
      <c r="D78" s="139"/>
      <c r="E78" s="140"/>
      <c r="F78" s="52" t="str">
        <f>IF(F9=0," ",((SUM(F38:F77)/COUNT(F38:F77))*100)/F9)</f>
        <v> </v>
      </c>
      <c r="G78" s="53" t="str">
        <f>IF(F10=0," ",((SUM(G38:G77)/COUNT(G38:G77))*100)/F10)</f>
        <v> </v>
      </c>
      <c r="H78" s="53" t="str">
        <f>IF(F11=0," ",((SUM(H38:H77)/COUNT(H38:H77))*100)/F11)</f>
        <v> </v>
      </c>
      <c r="I78" s="53" t="str">
        <f>IF(F12=0," ",((SUM(I38:I77)/COUNT(I38:I77))*100)/F12)</f>
        <v> </v>
      </c>
      <c r="J78" s="53" t="str">
        <f>IF(F13=0," ",((SUM(J38:J77)/COUNT(J38:J77))*100)/F13)</f>
        <v> </v>
      </c>
      <c r="K78" s="53" t="str">
        <f>IF(F14=0," ",((SUM(K38:K77)/COUNT(K38:K77))*100)/F14)</f>
        <v> </v>
      </c>
      <c r="L78" s="53" t="str">
        <f>IF(F15=0," ",((SUM(L38:L77)/COUNT(L38:L77))*100)/F15)</f>
        <v> </v>
      </c>
      <c r="M78" s="53" t="str">
        <f>IF(F16=0," ",((SUM(M38:M77)/COUNT(M38:M77))*100)/F16)</f>
        <v> </v>
      </c>
      <c r="N78" s="53" t="str">
        <f>IF(F17=0," ",((SUM(N38:N77)/COUNT(N38:N77))*100)/F17)</f>
        <v> </v>
      </c>
      <c r="O78" s="53" t="str">
        <f>IF(F18=0," ",((SUM(O38:O77)/COUNT(O38:O77))*100)/F18)</f>
        <v> </v>
      </c>
      <c r="P78" s="53" t="str">
        <f>IF(F19=0," ",((SUM(P38:P77)/COUNT(P38:P77))*100)/F19)</f>
        <v> </v>
      </c>
      <c r="Q78" s="53" t="str">
        <f>IF(F20=0," ",((SUM(Q38:Q77)/COUNT(Q38:Q77))*100)/F20)</f>
        <v> </v>
      </c>
      <c r="R78" s="53" t="str">
        <f>IF(F21=0," ",((SUM(R38:R77)/COUNT(R38:R77))*100)/F21)</f>
        <v> </v>
      </c>
      <c r="S78" s="53" t="str">
        <f>IF(F22=0," ",((SUM(S38:S77)/COUNT(S38:S77))*100)/F22)</f>
        <v> </v>
      </c>
      <c r="T78" s="53" t="str">
        <f>IF(F23=0," ",((SUM(T38:T77)/COUNT(T38:T77))*100)/F23)</f>
        <v> </v>
      </c>
      <c r="U78" s="53" t="str">
        <f>IF(F24=0," ",((SUM(U38:U77)/COUNT(U38:U77))*100)/F24)</f>
        <v> </v>
      </c>
      <c r="V78" s="53" t="str">
        <f>IF(F25=0," ",((SUM(V38:V77)/COUNT(V38:V77))*100)/F25)</f>
        <v> </v>
      </c>
      <c r="W78" s="53" t="str">
        <f>IF(F26=0," ",((SUM(W38:W77)/COUNT(W38:W77))*100)/F26)</f>
        <v> </v>
      </c>
      <c r="X78" s="53" t="str">
        <f>IF(F27=0," ",((SUM(X38:X77)/COUNT(X38:X77))*100)/F27)</f>
        <v> </v>
      </c>
      <c r="Y78" s="53" t="str">
        <f>IF(F28=0," ",((SUM(Y38:Y77)/COUNT(Y38:Y77))*100)/F28)</f>
        <v> </v>
      </c>
      <c r="Z78" s="53" t="str">
        <f>IF(F29=0," ",((SUM(Z38:Z77)/COUNT(Z38:Z77))*100)/F29)</f>
        <v> </v>
      </c>
      <c r="AA78" s="53" t="str">
        <f>IF(F30=0," ",((SUM(AA38:AA77)/COUNT(AA38:AA77))*100)/F30)</f>
        <v> </v>
      </c>
      <c r="AB78" s="53" t="str">
        <f>IF(F31=0," ",((SUM(AB38:AB77)/COUNT(AB38:AB77))*100)/F31)</f>
        <v> </v>
      </c>
      <c r="AC78" s="53" t="str">
        <f>IF(F32=0," ",((SUM(AC38:AC77)/COUNT(AC38:AC77))*100)/F32)</f>
        <v> </v>
      </c>
      <c r="AD78" s="51" t="str">
        <f>IF(F33=0," ",((SUM(AD38:AD77)/COUNT(AD38:AD77))*100)/F33)</f>
        <v> </v>
      </c>
      <c r="AE78" s="18"/>
      <c r="AF78" s="18"/>
    </row>
    <row r="79" spans="2:3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5:33" ht="12.75">
      <c r="Y81" s="30"/>
      <c r="Z81" s="30"/>
      <c r="AA81" s="30"/>
      <c r="AB81" s="141">
        <v>45239</v>
      </c>
      <c r="AC81" s="141"/>
      <c r="AD81" s="141"/>
      <c r="AE81" s="141"/>
      <c r="AF81" s="141"/>
      <c r="AG81" s="30"/>
    </row>
    <row r="82" spans="25:33" ht="12.75">
      <c r="Y82" s="32"/>
      <c r="Z82" s="32"/>
      <c r="AA82" s="32"/>
      <c r="AB82" s="142"/>
      <c r="AC82" s="142"/>
      <c r="AD82" s="142"/>
      <c r="AE82" s="142"/>
      <c r="AF82" s="142"/>
      <c r="AG82" s="32"/>
    </row>
    <row r="83" spans="25:33" ht="12.75">
      <c r="Y83" s="31"/>
      <c r="Z83" s="31"/>
      <c r="AA83" s="31"/>
      <c r="AB83" s="143" t="s">
        <v>46</v>
      </c>
      <c r="AC83" s="143"/>
      <c r="AD83" s="143"/>
      <c r="AE83" s="143"/>
      <c r="AF83" s="143"/>
      <c r="AG83" s="31"/>
    </row>
  </sheetData>
  <sheetProtection selectLockedCells="1"/>
  <mergeCells count="80">
    <mergeCell ref="AB81:AF81"/>
    <mergeCell ref="AB82:AF82"/>
    <mergeCell ref="D29:E29"/>
    <mergeCell ref="AB83:AF83"/>
    <mergeCell ref="D31:E31"/>
    <mergeCell ref="D32:E32"/>
    <mergeCell ref="D33:E33"/>
    <mergeCell ref="C34:E34"/>
    <mergeCell ref="C36:E36"/>
    <mergeCell ref="F36:AD36"/>
    <mergeCell ref="AE36:AE37"/>
    <mergeCell ref="AF36:AF37"/>
    <mergeCell ref="C78:E78"/>
    <mergeCell ref="D25:E25"/>
    <mergeCell ref="D26:E26"/>
    <mergeCell ref="D27:E27"/>
    <mergeCell ref="D28:E28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H8:P8"/>
    <mergeCell ref="D9:E9"/>
    <mergeCell ref="H9:N9"/>
    <mergeCell ref="O9:P9"/>
    <mergeCell ref="D10:E10"/>
    <mergeCell ref="H10:N10"/>
    <mergeCell ref="O10:P10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G4:J4"/>
    <mergeCell ref="K4:P4"/>
    <mergeCell ref="C5:D5"/>
    <mergeCell ref="E5:F5"/>
    <mergeCell ref="G5:J5"/>
    <mergeCell ref="K5:P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</mergeCells>
  <conditionalFormatting sqref="F78:O78">
    <cfRule type="cellIs" priority="4" dxfId="3" operator="lessThan" stopIfTrue="1">
      <formula>50</formula>
    </cfRule>
  </conditionalFormatting>
  <conditionalFormatting sqref="F78:AD78">
    <cfRule type="cellIs" priority="2" dxfId="16" operator="lessThan" stopIfTrue="1">
      <formula>50</formula>
    </cfRule>
    <cfRule type="cellIs" priority="3" dxfId="17" operator="lessThan" stopIfTrue="1">
      <formula>50</formula>
    </cfRule>
  </conditionalFormatting>
  <conditionalFormatting sqref="AF38:AF77">
    <cfRule type="cellIs" priority="1" dxfId="16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AM83"/>
  <sheetViews>
    <sheetView zoomScalePageLayoutView="0" workbookViewId="0" topLeftCell="A1">
      <selection activeCell="AG46" sqref="AG46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42" customWidth="1"/>
    <col min="35" max="35" width="9.125" style="43" customWidth="1"/>
    <col min="36" max="36" width="25.00390625" style="43" customWidth="1"/>
    <col min="37" max="16384" width="9.125" style="2" customWidth="1"/>
  </cols>
  <sheetData>
    <row r="1" ht="9" customHeight="1"/>
    <row r="2" spans="2:36" ht="30" customHeight="1" thickBot="1">
      <c r="B2" s="1"/>
      <c r="C2" s="70" t="s">
        <v>21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"/>
      <c r="AH2" s="71" t="s">
        <v>44</v>
      </c>
      <c r="AI2" s="71"/>
      <c r="AJ2" s="71"/>
    </row>
    <row r="3" spans="2:36" ht="15" customHeight="1">
      <c r="B3" s="13"/>
      <c r="C3" s="72" t="s">
        <v>12</v>
      </c>
      <c r="D3" s="73"/>
      <c r="E3" s="74" t="str">
        <f>Liste!G4&amp;Liste!H4</f>
        <v>:</v>
      </c>
      <c r="F3" s="74"/>
      <c r="G3" s="75" t="s">
        <v>15</v>
      </c>
      <c r="H3" s="75"/>
      <c r="I3" s="75"/>
      <c r="J3" s="75"/>
      <c r="K3" s="74" t="str">
        <f>Liste!G6&amp;" "&amp;Liste!H6</f>
        <v>: </v>
      </c>
      <c r="L3" s="74"/>
      <c r="M3" s="74"/>
      <c r="N3" s="74"/>
      <c r="O3" s="74"/>
      <c r="P3" s="76"/>
      <c r="Q3" s="14"/>
      <c r="R3" s="77" t="s">
        <v>11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9"/>
      <c r="AG3" s="7"/>
      <c r="AH3" s="83"/>
      <c r="AI3" s="84"/>
      <c r="AJ3" s="84"/>
    </row>
    <row r="4" spans="2:32" ht="15" customHeight="1" thickBot="1">
      <c r="B4" s="13"/>
      <c r="C4" s="85" t="s">
        <v>13</v>
      </c>
      <c r="D4" s="86"/>
      <c r="E4" s="87" t="str">
        <f>Liste!G5&amp;Liste!H5</f>
        <v>:2023-2024</v>
      </c>
      <c r="F4" s="87"/>
      <c r="G4" s="88" t="s">
        <v>33</v>
      </c>
      <c r="H4" s="88"/>
      <c r="I4" s="88"/>
      <c r="J4" s="88"/>
      <c r="K4" s="87" t="s">
        <v>42</v>
      </c>
      <c r="L4" s="87"/>
      <c r="M4" s="87"/>
      <c r="N4" s="87"/>
      <c r="O4" s="87"/>
      <c r="P4" s="89"/>
      <c r="Q4" s="3"/>
      <c r="R4" s="80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</row>
    <row r="5" spans="2:36" ht="15" customHeight="1">
      <c r="B5" s="13"/>
      <c r="C5" s="85" t="s">
        <v>14</v>
      </c>
      <c r="D5" s="86"/>
      <c r="E5" s="87" t="s">
        <v>23</v>
      </c>
      <c r="F5" s="87"/>
      <c r="G5" s="88" t="s">
        <v>26</v>
      </c>
      <c r="H5" s="88"/>
      <c r="I5" s="88"/>
      <c r="J5" s="88"/>
      <c r="K5" s="87" t="str">
        <f>Liste!G8&amp;" "&amp;Liste!H7</f>
        <v>: İngilizce </v>
      </c>
      <c r="L5" s="87"/>
      <c r="M5" s="87"/>
      <c r="N5" s="87"/>
      <c r="O5" s="87"/>
      <c r="P5" s="89"/>
      <c r="Q5" s="14"/>
      <c r="R5" s="90" t="s">
        <v>18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 t="e">
        <f>O16</f>
        <v>#DIV/0!</v>
      </c>
      <c r="AE5" s="92"/>
      <c r="AF5" s="34" t="s">
        <v>19</v>
      </c>
      <c r="AH5" s="93" t="s">
        <v>32</v>
      </c>
      <c r="AI5" s="93"/>
      <c r="AJ5" s="93"/>
    </row>
    <row r="6" spans="2:36" ht="15" customHeight="1" thickBot="1">
      <c r="B6" s="13"/>
      <c r="C6" s="94" t="s">
        <v>27</v>
      </c>
      <c r="D6" s="95"/>
      <c r="E6" s="96" t="str">
        <f>Liste!G7&amp;Liste!H8</f>
        <v>:</v>
      </c>
      <c r="F6" s="96"/>
      <c r="G6" s="97"/>
      <c r="H6" s="97"/>
      <c r="I6" s="97"/>
      <c r="J6" s="97"/>
      <c r="K6" s="96"/>
      <c r="L6" s="96"/>
      <c r="M6" s="96"/>
      <c r="N6" s="96"/>
      <c r="O6" s="96"/>
      <c r="P6" s="98"/>
      <c r="Q6" s="14"/>
      <c r="R6" s="99" t="s">
        <v>41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93"/>
      <c r="AI6" s="93"/>
      <c r="AJ6" s="93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/>
      <c r="R7" s="102">
        <f>CONCATENATE(AJ9,AJ10,AJ11,AJ12,AJ13,AJ14,AJ15,AJ16,AJ17,AJ18,AJ19,AJ20,AJ21,AJ22,AJ23,AJ24,AJ25,AJ26,AJ27,AJ28,AJ29,AJ30,AJ31,AJ32,AJ33)</f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/>
      <c r="AH7" s="93"/>
      <c r="AI7" s="93"/>
      <c r="AJ7" s="93"/>
    </row>
    <row r="8" spans="2:32" ht="21" customHeight="1">
      <c r="B8" s="1"/>
      <c r="C8" s="105" t="s">
        <v>20</v>
      </c>
      <c r="D8" s="106"/>
      <c r="E8" s="106"/>
      <c r="F8" s="17" t="s">
        <v>16</v>
      </c>
      <c r="G8" s="3"/>
      <c r="H8" s="107" t="s">
        <v>9</v>
      </c>
      <c r="I8" s="108"/>
      <c r="J8" s="108"/>
      <c r="K8" s="108"/>
      <c r="L8" s="108"/>
      <c r="M8" s="108"/>
      <c r="N8" s="108"/>
      <c r="O8" s="108"/>
      <c r="P8" s="109"/>
      <c r="Q8" s="15"/>
      <c r="R8" s="102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</row>
    <row r="9" spans="2:36" ht="19.5" customHeight="1">
      <c r="B9" s="1"/>
      <c r="C9" s="27">
        <v>1</v>
      </c>
      <c r="D9" s="110"/>
      <c r="E9" s="110"/>
      <c r="F9" s="28"/>
      <c r="G9" s="3"/>
      <c r="H9" s="111" t="s">
        <v>34</v>
      </c>
      <c r="I9" s="112"/>
      <c r="J9" s="112"/>
      <c r="K9" s="112"/>
      <c r="L9" s="112"/>
      <c r="M9" s="112"/>
      <c r="N9" s="112"/>
      <c r="O9" s="113">
        <f>COUNTIF(AF38:AF77,"GEÇMEZ")</f>
        <v>0</v>
      </c>
      <c r="P9" s="114"/>
      <c r="Q9" s="15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H9" s="44">
        <f aca="true" t="shared" si="0" ref="AH9:AH33">IF(D9=0,"",D9)</f>
      </c>
      <c r="AI9" s="45" t="str">
        <f>F78</f>
        <v> </v>
      </c>
      <c r="AJ9" s="43">
        <f>IF(AI9&lt;50,"    * "&amp;AH9,"")</f>
      </c>
    </row>
    <row r="10" spans="2:36" ht="19.5" customHeight="1">
      <c r="B10" s="1"/>
      <c r="C10" s="27">
        <v>2</v>
      </c>
      <c r="D10" s="110"/>
      <c r="E10" s="110"/>
      <c r="F10" s="28"/>
      <c r="G10" s="3"/>
      <c r="H10" s="111" t="s">
        <v>35</v>
      </c>
      <c r="I10" s="112"/>
      <c r="J10" s="112"/>
      <c r="K10" s="112"/>
      <c r="L10" s="112"/>
      <c r="M10" s="112"/>
      <c r="N10" s="112"/>
      <c r="O10" s="113">
        <f>COUNTIF(AF38:AF77,"GEÇER")</f>
        <v>0</v>
      </c>
      <c r="P10" s="114"/>
      <c r="Q10" s="15"/>
      <c r="R10" s="102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H10" s="44">
        <f t="shared" si="0"/>
      </c>
      <c r="AI10" s="45" t="str">
        <f>G78</f>
        <v> </v>
      </c>
      <c r="AJ10" s="43">
        <f aca="true" t="shared" si="1" ref="AJ10:AJ33">IF(AI10&lt;50,"    * "&amp;AH10,"")</f>
      </c>
    </row>
    <row r="11" spans="2:36" ht="19.5" customHeight="1">
      <c r="B11" s="1"/>
      <c r="C11" s="27">
        <v>3</v>
      </c>
      <c r="D11" s="110"/>
      <c r="E11" s="110"/>
      <c r="F11" s="28"/>
      <c r="G11" s="3"/>
      <c r="H11" s="111" t="s">
        <v>36</v>
      </c>
      <c r="I11" s="112"/>
      <c r="J11" s="112"/>
      <c r="K11" s="112"/>
      <c r="L11" s="112"/>
      <c r="M11" s="112"/>
      <c r="N11" s="112"/>
      <c r="O11" s="113">
        <f>COUNTIF(AF38:AF77,"ORTA")</f>
        <v>0</v>
      </c>
      <c r="P11" s="114"/>
      <c r="Q11" s="15"/>
      <c r="R11" s="115" t="s">
        <v>22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H11" s="44">
        <f t="shared" si="0"/>
      </c>
      <c r="AI11" s="45" t="str">
        <f>H78</f>
        <v> </v>
      </c>
      <c r="AJ11" s="43">
        <f t="shared" si="1"/>
      </c>
    </row>
    <row r="12" spans="2:36" ht="19.5" customHeight="1">
      <c r="B12" s="1"/>
      <c r="C12" s="27">
        <v>4</v>
      </c>
      <c r="D12" s="110"/>
      <c r="E12" s="110"/>
      <c r="F12" s="28"/>
      <c r="G12" s="3"/>
      <c r="H12" s="111" t="s">
        <v>37</v>
      </c>
      <c r="I12" s="112"/>
      <c r="J12" s="112"/>
      <c r="K12" s="112"/>
      <c r="L12" s="112"/>
      <c r="M12" s="112"/>
      <c r="N12" s="112"/>
      <c r="O12" s="113">
        <f>COUNTIF(AF38:AF77,"İYİ")</f>
        <v>0</v>
      </c>
      <c r="P12" s="114"/>
      <c r="Q12" s="15"/>
      <c r="R12" s="115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H12" s="44">
        <f t="shared" si="0"/>
      </c>
      <c r="AI12" s="45" t="str">
        <f>I78</f>
        <v> </v>
      </c>
      <c r="AJ12" s="43">
        <f t="shared" si="1"/>
      </c>
    </row>
    <row r="13" spans="2:36" ht="19.5" customHeight="1">
      <c r="B13" s="1"/>
      <c r="C13" s="27">
        <v>5</v>
      </c>
      <c r="D13" s="110"/>
      <c r="E13" s="110"/>
      <c r="F13" s="28"/>
      <c r="G13" s="3"/>
      <c r="H13" s="111" t="s">
        <v>38</v>
      </c>
      <c r="I13" s="112"/>
      <c r="J13" s="112"/>
      <c r="K13" s="112"/>
      <c r="L13" s="112"/>
      <c r="M13" s="112"/>
      <c r="N13" s="112"/>
      <c r="O13" s="113">
        <f>COUNTIF(AF38:AF77,"PEKİYİ")</f>
        <v>0</v>
      </c>
      <c r="P13" s="114"/>
      <c r="Q13" s="15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H13" s="44">
        <f t="shared" si="0"/>
      </c>
      <c r="AI13" s="45" t="str">
        <f>J78</f>
        <v> </v>
      </c>
      <c r="AJ13" s="43">
        <f t="shared" si="1"/>
      </c>
    </row>
    <row r="14" spans="2:36" ht="19.5" customHeight="1">
      <c r="B14" s="1"/>
      <c r="C14" s="27">
        <v>6</v>
      </c>
      <c r="D14" s="110"/>
      <c r="E14" s="110"/>
      <c r="F14" s="28"/>
      <c r="G14" s="3"/>
      <c r="H14" s="121"/>
      <c r="I14" s="122"/>
      <c r="J14" s="122"/>
      <c r="K14" s="122"/>
      <c r="L14" s="122"/>
      <c r="M14" s="122"/>
      <c r="N14" s="122"/>
      <c r="O14" s="122"/>
      <c r="P14" s="123"/>
      <c r="Q14" s="15"/>
      <c r="R14" s="115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H14" s="44">
        <f t="shared" si="0"/>
      </c>
      <c r="AI14" s="45" t="str">
        <f>K78</f>
        <v> </v>
      </c>
      <c r="AJ14" s="43">
        <f t="shared" si="1"/>
      </c>
    </row>
    <row r="15" spans="2:36" ht="17.25" customHeight="1">
      <c r="B15" s="1"/>
      <c r="C15" s="27">
        <v>7</v>
      </c>
      <c r="D15" s="110"/>
      <c r="E15" s="110"/>
      <c r="F15" s="28"/>
      <c r="G15" s="3"/>
      <c r="H15" s="111" t="s">
        <v>10</v>
      </c>
      <c r="I15" s="112"/>
      <c r="J15" s="112"/>
      <c r="K15" s="112"/>
      <c r="L15" s="112"/>
      <c r="M15" s="112"/>
      <c r="N15" s="112"/>
      <c r="O15" s="124" t="str">
        <f>IF(COUNT(AE38:AE77)=0," ",SUM(AE38:AE77)/COUNT(AE38:AE77))</f>
        <v> </v>
      </c>
      <c r="P15" s="125"/>
      <c r="Q15" s="16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26">
        <f>Liste!H8</f>
        <v>0</v>
      </c>
      <c r="AD15" s="126"/>
      <c r="AE15" s="126"/>
      <c r="AF15" s="127"/>
      <c r="AH15" s="44">
        <f t="shared" si="0"/>
      </c>
      <c r="AI15" s="45" t="str">
        <f>L78</f>
        <v> </v>
      </c>
      <c r="AJ15" s="43">
        <f t="shared" si="1"/>
      </c>
    </row>
    <row r="16" spans="2:36" ht="19.5" customHeight="1" thickBot="1">
      <c r="B16" s="1"/>
      <c r="C16" s="27">
        <v>8</v>
      </c>
      <c r="D16" s="110"/>
      <c r="E16" s="110"/>
      <c r="F16" s="28"/>
      <c r="G16" s="3"/>
      <c r="H16" s="128" t="s">
        <v>40</v>
      </c>
      <c r="I16" s="129"/>
      <c r="J16" s="129"/>
      <c r="K16" s="129"/>
      <c r="L16" s="129"/>
      <c r="M16" s="129"/>
      <c r="N16" s="129"/>
      <c r="O16" s="130" t="e">
        <f>SUM(O10:O13)/SUM(O9:O13)</f>
        <v>#DIV/0!</v>
      </c>
      <c r="P16" s="131"/>
      <c r="Q16" s="15"/>
      <c r="R16" s="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132" t="str">
        <f>Liste!H9</f>
        <v>İngilizce Öğretmeni</v>
      </c>
      <c r="AD16" s="132"/>
      <c r="AE16" s="132"/>
      <c r="AF16" s="133"/>
      <c r="AH16" s="44">
        <f t="shared" si="0"/>
      </c>
      <c r="AI16" s="45" t="str">
        <f>M78</f>
        <v> </v>
      </c>
      <c r="AJ16" s="43">
        <f t="shared" si="1"/>
      </c>
    </row>
    <row r="17" spans="2:36" ht="19.5" customHeight="1" thickBot="1">
      <c r="B17" s="1"/>
      <c r="C17" s="27">
        <v>9</v>
      </c>
      <c r="D17" s="110"/>
      <c r="E17" s="110"/>
      <c r="F17" s="2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44">
        <f t="shared" si="0"/>
      </c>
      <c r="AI17" s="45" t="str">
        <f>N78</f>
        <v> </v>
      </c>
      <c r="AJ17" s="43">
        <f t="shared" si="1"/>
      </c>
    </row>
    <row r="18" spans="2:36" ht="19.5" customHeight="1">
      <c r="B18" s="1"/>
      <c r="C18" s="27">
        <v>10</v>
      </c>
      <c r="D18" s="110"/>
      <c r="E18" s="110"/>
      <c r="F18" s="28"/>
      <c r="G18" s="14"/>
      <c r="H18" s="118" t="s">
        <v>17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H18" s="44">
        <f t="shared" si="0"/>
      </c>
      <c r="AI18" s="45" t="str">
        <f>O78</f>
        <v> </v>
      </c>
      <c r="AJ18" s="43">
        <f t="shared" si="1"/>
      </c>
    </row>
    <row r="19" spans="2:36" ht="19.5" customHeight="1">
      <c r="B19" s="1"/>
      <c r="C19" s="27">
        <v>11</v>
      </c>
      <c r="D19" s="110"/>
      <c r="E19" s="110"/>
      <c r="F19" s="28"/>
      <c r="G19" s="14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H19" s="44">
        <f t="shared" si="0"/>
      </c>
      <c r="AI19" s="45" t="str">
        <f>P78</f>
        <v> </v>
      </c>
      <c r="AJ19" s="43">
        <f t="shared" si="1"/>
      </c>
    </row>
    <row r="20" spans="2:36" ht="19.5" customHeight="1">
      <c r="B20" s="1"/>
      <c r="C20" s="27">
        <v>12</v>
      </c>
      <c r="D20" s="110"/>
      <c r="E20" s="110"/>
      <c r="F20" s="28"/>
      <c r="G20" s="14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H20" s="44">
        <f t="shared" si="0"/>
      </c>
      <c r="AI20" s="45" t="str">
        <f>Q78</f>
        <v> </v>
      </c>
      <c r="AJ20" s="43">
        <f t="shared" si="1"/>
      </c>
    </row>
    <row r="21" spans="2:36" ht="19.5" customHeight="1">
      <c r="B21" s="1"/>
      <c r="C21" s="27">
        <v>13</v>
      </c>
      <c r="D21" s="110"/>
      <c r="E21" s="110"/>
      <c r="F21" s="28"/>
      <c r="G21" s="14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H21" s="44">
        <f t="shared" si="0"/>
      </c>
      <c r="AI21" s="45" t="str">
        <f>R78</f>
        <v> </v>
      </c>
      <c r="AJ21" s="43">
        <f t="shared" si="1"/>
      </c>
    </row>
    <row r="22" spans="2:36" ht="19.5" customHeight="1">
      <c r="B22" s="1"/>
      <c r="C22" s="27">
        <v>14</v>
      </c>
      <c r="D22" s="110"/>
      <c r="E22" s="110"/>
      <c r="F22" s="28"/>
      <c r="G22" s="14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H22" s="44">
        <f t="shared" si="0"/>
      </c>
      <c r="AI22" s="45" t="str">
        <f>S78</f>
        <v> </v>
      </c>
      <c r="AJ22" s="43">
        <f t="shared" si="1"/>
      </c>
    </row>
    <row r="23" spans="2:36" ht="19.5" customHeight="1">
      <c r="B23" s="1"/>
      <c r="C23" s="27">
        <v>15</v>
      </c>
      <c r="D23" s="110"/>
      <c r="E23" s="110"/>
      <c r="F23" s="28"/>
      <c r="G23" s="14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H23" s="44">
        <f t="shared" si="0"/>
      </c>
      <c r="AI23" s="45" t="str">
        <f>T78</f>
        <v> </v>
      </c>
      <c r="AJ23" s="43">
        <f t="shared" si="1"/>
      </c>
    </row>
    <row r="24" spans="2:36" ht="19.5" customHeight="1">
      <c r="B24" s="1"/>
      <c r="C24" s="27">
        <v>16</v>
      </c>
      <c r="D24" s="110"/>
      <c r="E24" s="110"/>
      <c r="F24" s="28"/>
      <c r="G24" s="14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H24" s="44">
        <f t="shared" si="0"/>
      </c>
      <c r="AI24" s="45" t="str">
        <f>U78</f>
        <v> </v>
      </c>
      <c r="AJ24" s="43">
        <f t="shared" si="1"/>
      </c>
    </row>
    <row r="25" spans="2:36" ht="19.5" customHeight="1">
      <c r="B25" s="1"/>
      <c r="C25" s="27">
        <v>17</v>
      </c>
      <c r="D25" s="110"/>
      <c r="E25" s="110"/>
      <c r="F25" s="28"/>
      <c r="G25" s="14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H25" s="44">
        <f t="shared" si="0"/>
      </c>
      <c r="AI25" s="45" t="str">
        <f>V78</f>
        <v> </v>
      </c>
      <c r="AJ25" s="43">
        <f t="shared" si="1"/>
      </c>
    </row>
    <row r="26" spans="2:36" ht="19.5" customHeight="1">
      <c r="B26" s="1"/>
      <c r="C26" s="27">
        <v>18</v>
      </c>
      <c r="D26" s="110"/>
      <c r="E26" s="110"/>
      <c r="F26" s="28"/>
      <c r="G26" s="14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H26" s="44">
        <f t="shared" si="0"/>
      </c>
      <c r="AI26" s="45" t="str">
        <f>W78</f>
        <v> </v>
      </c>
      <c r="AJ26" s="43">
        <f t="shared" si="1"/>
      </c>
    </row>
    <row r="27" spans="2:36" ht="19.5" customHeight="1">
      <c r="B27" s="1"/>
      <c r="C27" s="27">
        <v>19</v>
      </c>
      <c r="D27" s="110"/>
      <c r="E27" s="110"/>
      <c r="F27" s="28"/>
      <c r="G27" s="14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H27" s="44">
        <f t="shared" si="0"/>
      </c>
      <c r="AI27" s="45" t="str">
        <f>X78</f>
        <v> </v>
      </c>
      <c r="AJ27" s="43">
        <f t="shared" si="1"/>
      </c>
    </row>
    <row r="28" spans="2:36" ht="19.5" customHeight="1">
      <c r="B28" s="1"/>
      <c r="C28" s="27">
        <v>20</v>
      </c>
      <c r="D28" s="110"/>
      <c r="E28" s="110"/>
      <c r="F28" s="28"/>
      <c r="G28" s="14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H28" s="44">
        <f t="shared" si="0"/>
      </c>
      <c r="AI28" s="45" t="str">
        <f>Y78</f>
        <v> </v>
      </c>
      <c r="AJ28" s="43">
        <f t="shared" si="1"/>
      </c>
    </row>
    <row r="29" spans="2:36" ht="19.5" customHeight="1">
      <c r="B29" s="1"/>
      <c r="C29" s="27">
        <v>21</v>
      </c>
      <c r="D29" s="110"/>
      <c r="E29" s="110"/>
      <c r="F29" s="28"/>
      <c r="G29" s="14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H29" s="44">
        <f t="shared" si="0"/>
      </c>
      <c r="AI29" s="45" t="str">
        <f>Z78</f>
        <v> </v>
      </c>
      <c r="AJ29" s="43">
        <f t="shared" si="1"/>
      </c>
    </row>
    <row r="30" spans="2:36" ht="19.5" customHeight="1">
      <c r="B30" s="1"/>
      <c r="C30" s="27">
        <v>22</v>
      </c>
      <c r="D30" s="110"/>
      <c r="E30" s="110"/>
      <c r="F30" s="28"/>
      <c r="G30" s="14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H30" s="44">
        <f t="shared" si="0"/>
      </c>
      <c r="AI30" s="45" t="str">
        <f>AA78</f>
        <v> </v>
      </c>
      <c r="AJ30" s="43">
        <f t="shared" si="1"/>
      </c>
    </row>
    <row r="31" spans="2:36" ht="19.5" customHeight="1">
      <c r="B31" s="1"/>
      <c r="C31" s="27">
        <v>23</v>
      </c>
      <c r="D31" s="110"/>
      <c r="E31" s="110"/>
      <c r="F31" s="28"/>
      <c r="G31" s="14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H31" s="44">
        <f t="shared" si="0"/>
      </c>
      <c r="AI31" s="45" t="str">
        <f>AB78</f>
        <v> </v>
      </c>
      <c r="AJ31" s="43">
        <f t="shared" si="1"/>
      </c>
    </row>
    <row r="32" spans="2:36" ht="19.5" customHeight="1">
      <c r="B32" s="1"/>
      <c r="C32" s="27">
        <v>24</v>
      </c>
      <c r="D32" s="110"/>
      <c r="E32" s="110"/>
      <c r="F32" s="28"/>
      <c r="G32" s="14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H32" s="44">
        <f t="shared" si="0"/>
      </c>
      <c r="AI32" s="45" t="str">
        <f>AC78</f>
        <v> </v>
      </c>
      <c r="AJ32" s="43">
        <f t="shared" si="1"/>
      </c>
    </row>
    <row r="33" spans="2:36" ht="19.5" customHeight="1">
      <c r="B33" s="1"/>
      <c r="C33" s="27">
        <v>25</v>
      </c>
      <c r="D33" s="110"/>
      <c r="E33" s="110"/>
      <c r="F33" s="28"/>
      <c r="G33" s="14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H33" s="44">
        <f t="shared" si="0"/>
      </c>
      <c r="AI33" s="45" t="str">
        <f>AD78</f>
        <v> </v>
      </c>
      <c r="AJ33" s="43">
        <f t="shared" si="1"/>
      </c>
    </row>
    <row r="34" spans="2:35" ht="19.5" customHeight="1" thickBot="1">
      <c r="B34" s="1"/>
      <c r="C34" s="144" t="s">
        <v>8</v>
      </c>
      <c r="D34" s="145"/>
      <c r="E34" s="146"/>
      <c r="F34" s="29">
        <f>SUM(F9:F33)</f>
        <v>0</v>
      </c>
      <c r="G34" s="1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H34" s="44"/>
      <c r="AI34" s="45"/>
    </row>
    <row r="35" spans="2:35" ht="27" customHeight="1" thickBot="1">
      <c r="B35" s="1"/>
      <c r="C35" s="3"/>
      <c r="D35" s="3"/>
      <c r="E35" s="3"/>
      <c r="F35" s="3"/>
      <c r="G35" s="3"/>
      <c r="H35" s="1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44"/>
      <c r="AI35" s="45"/>
    </row>
    <row r="36" spans="2:35" ht="24.75" customHeight="1">
      <c r="B36" s="1"/>
      <c r="C36" s="147" t="s">
        <v>0</v>
      </c>
      <c r="D36" s="148"/>
      <c r="E36" s="148"/>
      <c r="F36" s="148" t="s">
        <v>1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9"/>
      <c r="AE36" s="134" t="s">
        <v>6</v>
      </c>
      <c r="AF36" s="136" t="s">
        <v>2</v>
      </c>
      <c r="AH36" s="44"/>
      <c r="AI36" s="45"/>
    </row>
    <row r="37" spans="2:35" ht="24.75" customHeight="1">
      <c r="B37" s="1"/>
      <c r="C37" s="1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4">
        <v>25</v>
      </c>
      <c r="AE37" s="135"/>
      <c r="AF37" s="137"/>
      <c r="AH37" s="44"/>
      <c r="AI37" s="45"/>
    </row>
    <row r="38" spans="2:35" ht="15" customHeight="1">
      <c r="B38" s="1"/>
      <c r="C38" s="20">
        <v>1</v>
      </c>
      <c r="D38" s="33" t="str">
        <f>IF(Liste!C5=0," ",Liste!C5)</f>
        <v> </v>
      </c>
      <c r="E38" s="33" t="str">
        <f>IF(Liste!D5=0," ",Liste!D5)</f>
        <v> 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55"/>
      <c r="AE38" s="49" t="str">
        <f aca="true" t="shared" si="2" ref="AE38:AE77">IF(COUNTBLANK(F38:AD38)=COLUMNS(F38:AD38)," ",IF(SUM(F38:AD38)=0,0,SUM(F38:AD38)))</f>
        <v> </v>
      </c>
      <c r="AF38" s="49" t="str">
        <f aca="true" t="shared" si="3" ref="AF38:AF77">IF(AE38=" "," ",IF(AE38&gt;=85,"PEKİYİ",IF(AE38&gt;=70,"İYİ",IF(AE38&gt;=55,"ORTA",IF(AE38&gt;=50,"GEÇER",IF(AE38&lt;50,"GEÇMEZ"))))))</f>
        <v> </v>
      </c>
      <c r="AH38" s="44"/>
      <c r="AI38" s="45"/>
    </row>
    <row r="39" spans="2:35" ht="15" customHeight="1">
      <c r="B39" s="1"/>
      <c r="C39" s="20">
        <v>2</v>
      </c>
      <c r="D39" s="33" t="str">
        <f>IF(Liste!C6=0," ",Liste!C6)</f>
        <v> </v>
      </c>
      <c r="E39" s="33" t="str">
        <f>IF(Liste!D6=0," ",Liste!D6)</f>
        <v> 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55"/>
      <c r="AE39" s="49" t="str">
        <f t="shared" si="2"/>
        <v> </v>
      </c>
      <c r="AF39" s="49" t="str">
        <f t="shared" si="3"/>
        <v> </v>
      </c>
      <c r="AH39" s="44"/>
      <c r="AI39" s="45"/>
    </row>
    <row r="40" spans="2:35" ht="15" customHeight="1">
      <c r="B40" s="1"/>
      <c r="C40" s="20">
        <v>3</v>
      </c>
      <c r="D40" s="33" t="str">
        <f>IF(Liste!C7=0," ",Liste!C7)</f>
        <v> </v>
      </c>
      <c r="E40" s="33" t="str">
        <f>IF(Liste!D7=0," ",Liste!D7)</f>
        <v> 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55"/>
      <c r="AE40" s="49" t="str">
        <f t="shared" si="2"/>
        <v> </v>
      </c>
      <c r="AF40" s="49" t="str">
        <f t="shared" si="3"/>
        <v> </v>
      </c>
      <c r="AH40" s="44"/>
      <c r="AI40" s="45"/>
    </row>
    <row r="41" spans="2:35" ht="15" customHeight="1">
      <c r="B41" s="1"/>
      <c r="C41" s="20">
        <v>4</v>
      </c>
      <c r="D41" s="33" t="str">
        <f>IF(Liste!C8=0," ",Liste!C8)</f>
        <v> </v>
      </c>
      <c r="E41" s="33" t="str">
        <f>IF(Liste!D8=0," ",Liste!D8)</f>
        <v> 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55"/>
      <c r="AE41" s="49" t="str">
        <f t="shared" si="2"/>
        <v> </v>
      </c>
      <c r="AF41" s="49" t="str">
        <f t="shared" si="3"/>
        <v> </v>
      </c>
      <c r="AH41" s="44"/>
      <c r="AI41" s="45"/>
    </row>
    <row r="42" spans="2:35" ht="15" customHeight="1">
      <c r="B42" s="1"/>
      <c r="C42" s="20">
        <v>5</v>
      </c>
      <c r="D42" s="33" t="str">
        <f>IF(Liste!C9=0," ",Liste!C9)</f>
        <v> </v>
      </c>
      <c r="E42" s="33" t="str">
        <f>IF(Liste!D9=0," ",Liste!D9)</f>
        <v> 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55"/>
      <c r="AE42" s="49" t="str">
        <f t="shared" si="2"/>
        <v> </v>
      </c>
      <c r="AF42" s="49" t="str">
        <f t="shared" si="3"/>
        <v> </v>
      </c>
      <c r="AH42" s="44"/>
      <c r="AI42" s="45"/>
    </row>
    <row r="43" spans="2:34" ht="15" customHeight="1">
      <c r="B43" s="1"/>
      <c r="C43" s="20">
        <v>6</v>
      </c>
      <c r="D43" s="33" t="str">
        <f>IF(Liste!C10=0," ",Liste!C10)</f>
        <v> </v>
      </c>
      <c r="E43" s="33" t="str">
        <f>IF(Liste!D10=0," ",Liste!D10)</f>
        <v> 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55"/>
      <c r="AE43" s="49" t="str">
        <f t="shared" si="2"/>
        <v> </v>
      </c>
      <c r="AF43" s="49" t="str">
        <f t="shared" si="3"/>
        <v> </v>
      </c>
      <c r="AH43" s="46"/>
    </row>
    <row r="44" spans="2:34" ht="15" customHeight="1">
      <c r="B44" s="1"/>
      <c r="C44" s="20">
        <v>7</v>
      </c>
      <c r="D44" s="33" t="str">
        <f>IF(Liste!C11=0," ",Liste!C11)</f>
        <v> </v>
      </c>
      <c r="E44" s="33" t="str">
        <f>IF(Liste!D11=0," ",Liste!D11)</f>
        <v> 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55"/>
      <c r="AE44" s="49" t="str">
        <f t="shared" si="2"/>
        <v> </v>
      </c>
      <c r="AF44" s="49" t="str">
        <f t="shared" si="3"/>
        <v> </v>
      </c>
      <c r="AH44" s="46"/>
    </row>
    <row r="45" spans="2:34" ht="15" customHeight="1">
      <c r="B45" s="1"/>
      <c r="C45" s="20">
        <v>8</v>
      </c>
      <c r="D45" s="33" t="str">
        <f>IF(Liste!C12=0," ",Liste!C12)</f>
        <v> </v>
      </c>
      <c r="E45" s="33" t="str">
        <f>IF(Liste!D12=0," ",Liste!D12)</f>
        <v> 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55"/>
      <c r="AE45" s="49" t="str">
        <f t="shared" si="2"/>
        <v> </v>
      </c>
      <c r="AF45" s="49" t="str">
        <f t="shared" si="3"/>
        <v> </v>
      </c>
      <c r="AH45" s="46"/>
    </row>
    <row r="46" spans="2:34" ht="15" customHeight="1">
      <c r="B46" s="1"/>
      <c r="C46" s="20">
        <v>9</v>
      </c>
      <c r="D46" s="33" t="str">
        <f>IF(Liste!C13=0," ",Liste!C13)</f>
        <v> </v>
      </c>
      <c r="E46" s="33" t="str">
        <f>IF(Liste!D13=0," ",Liste!D13)</f>
        <v> 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49" t="str">
        <f t="shared" si="2"/>
        <v> </v>
      </c>
      <c r="AF46" s="49" t="str">
        <f t="shared" si="3"/>
        <v> </v>
      </c>
      <c r="AH46" s="46"/>
    </row>
    <row r="47" spans="2:34" ht="15" customHeight="1">
      <c r="B47" s="1"/>
      <c r="C47" s="20">
        <v>10</v>
      </c>
      <c r="D47" s="33" t="str">
        <f>IF(Liste!C14=0," ",Liste!C14)</f>
        <v> </v>
      </c>
      <c r="E47" s="33" t="str">
        <f>IF(Liste!D14=0," ",Liste!D14)</f>
        <v> 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55"/>
      <c r="AE47" s="49" t="str">
        <f t="shared" si="2"/>
        <v> </v>
      </c>
      <c r="AF47" s="49" t="str">
        <f t="shared" si="3"/>
        <v> </v>
      </c>
      <c r="AH47" s="46"/>
    </row>
    <row r="48" spans="2:39" ht="15" customHeight="1">
      <c r="B48" s="1"/>
      <c r="C48" s="20">
        <v>11</v>
      </c>
      <c r="D48" s="33" t="str">
        <f>IF(Liste!C15=0," ",Liste!C15)</f>
        <v> </v>
      </c>
      <c r="E48" s="33" t="str">
        <f>IF(Liste!D15=0," ",Liste!D15)</f>
        <v> 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55"/>
      <c r="AE48" s="49" t="str">
        <f t="shared" si="2"/>
        <v> </v>
      </c>
      <c r="AF48" s="49" t="str">
        <f t="shared" si="3"/>
        <v> </v>
      </c>
      <c r="AH48" s="46"/>
      <c r="AM48" s="6"/>
    </row>
    <row r="49" spans="2:39" ht="15" customHeight="1">
      <c r="B49" s="1"/>
      <c r="C49" s="20">
        <v>12</v>
      </c>
      <c r="D49" s="33" t="str">
        <f>IF(Liste!C16=0," ",Liste!C16)</f>
        <v> </v>
      </c>
      <c r="E49" s="33" t="str">
        <f>IF(Liste!D16=0," ",Liste!D16)</f>
        <v> 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55"/>
      <c r="AE49" s="49" t="str">
        <f t="shared" si="2"/>
        <v> </v>
      </c>
      <c r="AF49" s="49" t="str">
        <f t="shared" si="3"/>
        <v> </v>
      </c>
      <c r="AH49" s="46"/>
      <c r="AM49" s="6"/>
    </row>
    <row r="50" spans="2:39" ht="15" customHeight="1">
      <c r="B50" s="1"/>
      <c r="C50" s="20">
        <v>13</v>
      </c>
      <c r="D50" s="33" t="str">
        <f>IF(Liste!C17=0," ",Liste!C17)</f>
        <v> </v>
      </c>
      <c r="E50" s="33" t="str">
        <f>IF(Liste!D17=0," ",Liste!D17)</f>
        <v> 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55"/>
      <c r="AE50" s="49" t="str">
        <f t="shared" si="2"/>
        <v> </v>
      </c>
      <c r="AF50" s="49" t="str">
        <f t="shared" si="3"/>
        <v> </v>
      </c>
      <c r="AH50" s="46"/>
      <c r="AM50" s="6"/>
    </row>
    <row r="51" spans="2:39" ht="15" customHeight="1">
      <c r="B51" s="1"/>
      <c r="C51" s="20">
        <v>14</v>
      </c>
      <c r="D51" s="33" t="str">
        <f>IF(Liste!C18=0," ",Liste!C18)</f>
        <v> </v>
      </c>
      <c r="E51" s="33" t="str">
        <f>IF(Liste!D18=0," ",Liste!D18)</f>
        <v> 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55"/>
      <c r="AE51" s="49" t="str">
        <f t="shared" si="2"/>
        <v> </v>
      </c>
      <c r="AF51" s="49" t="str">
        <f t="shared" si="3"/>
        <v> </v>
      </c>
      <c r="AH51" s="46"/>
      <c r="AM51" s="6"/>
    </row>
    <row r="52" spans="2:39" ht="15" customHeight="1">
      <c r="B52" s="1"/>
      <c r="C52" s="20">
        <v>15</v>
      </c>
      <c r="D52" s="33" t="str">
        <f>IF(Liste!C19=0," ",Liste!C19)</f>
        <v> </v>
      </c>
      <c r="E52" s="33" t="str">
        <f>IF(Liste!D19=0," ",Liste!D19)</f>
        <v> 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55"/>
      <c r="AE52" s="49" t="str">
        <f t="shared" si="2"/>
        <v> </v>
      </c>
      <c r="AF52" s="49" t="str">
        <f t="shared" si="3"/>
        <v> </v>
      </c>
      <c r="AH52" s="46"/>
      <c r="AM52" s="6"/>
    </row>
    <row r="53" spans="2:39" ht="15" customHeight="1">
      <c r="B53" s="1"/>
      <c r="C53" s="20">
        <v>16</v>
      </c>
      <c r="D53" s="33" t="str">
        <f>IF(Liste!C20=0," ",Liste!C20)</f>
        <v> </v>
      </c>
      <c r="E53" s="33" t="str">
        <f>IF(Liste!D20=0," ",Liste!D20)</f>
        <v> 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55"/>
      <c r="AE53" s="49" t="str">
        <f t="shared" si="2"/>
        <v> </v>
      </c>
      <c r="AF53" s="49" t="str">
        <f t="shared" si="3"/>
        <v> </v>
      </c>
      <c r="AH53" s="46"/>
      <c r="AM53" s="6"/>
    </row>
    <row r="54" spans="2:39" ht="15" customHeight="1">
      <c r="B54" s="1"/>
      <c r="C54" s="20">
        <v>17</v>
      </c>
      <c r="D54" s="33" t="str">
        <f>IF(Liste!C21=0," ",Liste!C21)</f>
        <v> </v>
      </c>
      <c r="E54" s="33" t="str">
        <f>IF(Liste!D21=0," ",Liste!D21)</f>
        <v> 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55"/>
      <c r="AE54" s="49" t="str">
        <f t="shared" si="2"/>
        <v> </v>
      </c>
      <c r="AF54" s="49" t="str">
        <f t="shared" si="3"/>
        <v> </v>
      </c>
      <c r="AH54" s="46"/>
      <c r="AM54" s="6"/>
    </row>
    <row r="55" spans="2:39" ht="15" customHeight="1">
      <c r="B55" s="1"/>
      <c r="C55" s="20">
        <v>18</v>
      </c>
      <c r="D55" s="33" t="str">
        <f>IF(Liste!C22=0," ",Liste!C22)</f>
        <v> </v>
      </c>
      <c r="E55" s="33" t="str">
        <f>IF(Liste!D22=0," ",Liste!D22)</f>
        <v> 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55"/>
      <c r="AE55" s="49" t="str">
        <f t="shared" si="2"/>
        <v> </v>
      </c>
      <c r="AF55" s="49" t="str">
        <f t="shared" si="3"/>
        <v> </v>
      </c>
      <c r="AH55" s="46"/>
      <c r="AM55" s="6"/>
    </row>
    <row r="56" spans="2:39" ht="15" customHeight="1">
      <c r="B56" s="1"/>
      <c r="C56" s="20">
        <v>19</v>
      </c>
      <c r="D56" s="33" t="str">
        <f>IF(Liste!C23=0," ",Liste!C23)</f>
        <v> </v>
      </c>
      <c r="E56" s="33" t="str">
        <f>IF(Liste!D23=0," ",Liste!D23)</f>
        <v> 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55"/>
      <c r="AE56" s="49" t="str">
        <f t="shared" si="2"/>
        <v> </v>
      </c>
      <c r="AF56" s="49" t="str">
        <f t="shared" si="3"/>
        <v> </v>
      </c>
      <c r="AH56" s="46"/>
      <c r="AM56" s="6"/>
    </row>
    <row r="57" spans="2:39" ht="15" customHeight="1">
      <c r="B57" s="1"/>
      <c r="C57" s="20">
        <v>20</v>
      </c>
      <c r="D57" s="33" t="str">
        <f>IF(Liste!C24=0," ",Liste!C24)</f>
        <v> </v>
      </c>
      <c r="E57" s="33" t="str">
        <f>IF(Liste!D24=0," ",Liste!D24)</f>
        <v> 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55"/>
      <c r="AE57" s="49" t="str">
        <f t="shared" si="2"/>
        <v> </v>
      </c>
      <c r="AF57" s="49" t="str">
        <f t="shared" si="3"/>
        <v> </v>
      </c>
      <c r="AH57" s="46"/>
      <c r="AM57" s="6"/>
    </row>
    <row r="58" spans="2:39" ht="15" customHeight="1">
      <c r="B58" s="1"/>
      <c r="C58" s="20">
        <v>21</v>
      </c>
      <c r="D58" s="33" t="str">
        <f>IF(Liste!C25=0," ",Liste!C25)</f>
        <v> </v>
      </c>
      <c r="E58" s="33" t="str">
        <f>IF(Liste!D25=0," ",Liste!D25)</f>
        <v> 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55"/>
      <c r="AE58" s="49" t="str">
        <f t="shared" si="2"/>
        <v> </v>
      </c>
      <c r="AF58" s="49" t="str">
        <f t="shared" si="3"/>
        <v> </v>
      </c>
      <c r="AH58" s="46"/>
      <c r="AM58" s="6"/>
    </row>
    <row r="59" spans="2:39" ht="15" customHeight="1">
      <c r="B59" s="1"/>
      <c r="C59" s="20">
        <v>22</v>
      </c>
      <c r="D59" s="33" t="str">
        <f>IF(Liste!C26=0," ",Liste!C26)</f>
        <v> </v>
      </c>
      <c r="E59" s="33" t="str">
        <f>IF(Liste!D26=0," ",Liste!D26)</f>
        <v> 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55"/>
      <c r="AE59" s="49" t="str">
        <f t="shared" si="2"/>
        <v> </v>
      </c>
      <c r="AF59" s="49" t="str">
        <f t="shared" si="3"/>
        <v> </v>
      </c>
      <c r="AH59" s="46"/>
      <c r="AM59" s="6"/>
    </row>
    <row r="60" spans="2:39" ht="15" customHeight="1">
      <c r="B60" s="1"/>
      <c r="C60" s="20">
        <v>23</v>
      </c>
      <c r="D60" s="33" t="str">
        <f>IF(Liste!C27=0," ",Liste!C27)</f>
        <v> </v>
      </c>
      <c r="E60" s="33" t="str">
        <f>IF(Liste!D27=0," ",Liste!D27)</f>
        <v> 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55"/>
      <c r="AE60" s="49" t="str">
        <f t="shared" si="2"/>
        <v> </v>
      </c>
      <c r="AF60" s="49" t="str">
        <f t="shared" si="3"/>
        <v> </v>
      </c>
      <c r="AH60" s="46"/>
      <c r="AM60" s="6"/>
    </row>
    <row r="61" spans="2:39" ht="15" customHeight="1">
      <c r="B61" s="1"/>
      <c r="C61" s="20">
        <v>24</v>
      </c>
      <c r="D61" s="33" t="str">
        <f>IF(Liste!C28=0," ",Liste!C28)</f>
        <v> </v>
      </c>
      <c r="E61" s="33" t="str">
        <f>IF(Liste!D28=0," ",Liste!D28)</f>
        <v> 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55"/>
      <c r="AE61" s="49" t="str">
        <f t="shared" si="2"/>
        <v> </v>
      </c>
      <c r="AF61" s="49" t="str">
        <f t="shared" si="3"/>
        <v> </v>
      </c>
      <c r="AH61" s="46"/>
      <c r="AM61" s="6"/>
    </row>
    <row r="62" spans="2:39" ht="15" customHeight="1">
      <c r="B62" s="1"/>
      <c r="C62" s="20">
        <v>25</v>
      </c>
      <c r="D62" s="33" t="str">
        <f>IF(Liste!C29=0," ",Liste!C29)</f>
        <v> </v>
      </c>
      <c r="E62" s="33" t="str">
        <f>IF(Liste!D29=0," ",Liste!D29)</f>
        <v> 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55"/>
      <c r="AE62" s="49" t="str">
        <f t="shared" si="2"/>
        <v> </v>
      </c>
      <c r="AF62" s="49" t="str">
        <f t="shared" si="3"/>
        <v> </v>
      </c>
      <c r="AH62" s="46"/>
      <c r="AM62" s="6"/>
    </row>
    <row r="63" spans="2:34" ht="15" customHeight="1">
      <c r="B63" s="1"/>
      <c r="C63" s="20">
        <v>26</v>
      </c>
      <c r="D63" s="33" t="str">
        <f>IF(Liste!C30=0," ",Liste!C30)</f>
        <v> </v>
      </c>
      <c r="E63" s="33" t="str">
        <f>IF(Liste!D30=0," ",Liste!D30)</f>
        <v> 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55"/>
      <c r="AE63" s="49" t="str">
        <f t="shared" si="2"/>
        <v> </v>
      </c>
      <c r="AF63" s="49" t="str">
        <f t="shared" si="3"/>
        <v> </v>
      </c>
      <c r="AH63" s="46"/>
    </row>
    <row r="64" spans="2:34" ht="15" customHeight="1">
      <c r="B64" s="1"/>
      <c r="C64" s="20">
        <v>27</v>
      </c>
      <c r="D64" s="33" t="str">
        <f>IF(Liste!C31=0," ",Liste!C31)</f>
        <v> </v>
      </c>
      <c r="E64" s="33" t="str">
        <f>IF(Liste!D31=0," ",Liste!D31)</f>
        <v> 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55"/>
      <c r="AE64" s="49" t="str">
        <f t="shared" si="2"/>
        <v> </v>
      </c>
      <c r="AF64" s="49" t="str">
        <f t="shared" si="3"/>
        <v> </v>
      </c>
      <c r="AH64" s="46"/>
    </row>
    <row r="65" spans="2:32" ht="15" customHeight="1">
      <c r="B65" s="1"/>
      <c r="C65" s="20">
        <v>28</v>
      </c>
      <c r="D65" s="33" t="str">
        <f>IF(Liste!C32=0," ",Liste!C32)</f>
        <v> </v>
      </c>
      <c r="E65" s="33" t="str">
        <f>IF(Liste!D32=0," ",Liste!D32)</f>
        <v> 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5"/>
      <c r="AE65" s="49" t="str">
        <f t="shared" si="2"/>
        <v> </v>
      </c>
      <c r="AF65" s="49" t="str">
        <f t="shared" si="3"/>
        <v> </v>
      </c>
    </row>
    <row r="66" spans="2:32" ht="15" customHeight="1">
      <c r="B66" s="1"/>
      <c r="C66" s="20">
        <v>29</v>
      </c>
      <c r="D66" s="33" t="str">
        <f>IF(Liste!C33=0," ",Liste!C33)</f>
        <v> </v>
      </c>
      <c r="E66" s="33" t="str">
        <f>IF(Liste!D33=0," ",Liste!D33)</f>
        <v> 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55"/>
      <c r="AE66" s="49" t="str">
        <f t="shared" si="2"/>
        <v> </v>
      </c>
      <c r="AF66" s="49" t="str">
        <f t="shared" si="3"/>
        <v> </v>
      </c>
    </row>
    <row r="67" spans="2:32" ht="15" customHeight="1">
      <c r="B67" s="1"/>
      <c r="C67" s="20">
        <v>30</v>
      </c>
      <c r="D67" s="33" t="str">
        <f>IF(Liste!C34=0," ",Liste!C34)</f>
        <v> </v>
      </c>
      <c r="E67" s="33" t="str">
        <f>IF(Liste!D34=0," ",Liste!D34)</f>
        <v> 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55"/>
      <c r="AE67" s="49" t="str">
        <f t="shared" si="2"/>
        <v> </v>
      </c>
      <c r="AF67" s="49" t="str">
        <f t="shared" si="3"/>
        <v> </v>
      </c>
    </row>
    <row r="68" spans="2:32" ht="15" customHeight="1">
      <c r="B68" s="1"/>
      <c r="C68" s="20">
        <v>31</v>
      </c>
      <c r="D68" s="33" t="str">
        <f>IF(Liste!C35=0," ",Liste!C35)</f>
        <v> </v>
      </c>
      <c r="E68" s="33" t="str">
        <f>IF(Liste!D35=0," ",Liste!D35)</f>
        <v> 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55"/>
      <c r="AE68" s="49" t="str">
        <f t="shared" si="2"/>
        <v> </v>
      </c>
      <c r="AF68" s="49" t="str">
        <f t="shared" si="3"/>
        <v> </v>
      </c>
    </row>
    <row r="69" spans="2:32" ht="15" customHeight="1">
      <c r="B69" s="1"/>
      <c r="C69" s="20">
        <v>32</v>
      </c>
      <c r="D69" s="33" t="str">
        <f>IF(Liste!C36=0," ",Liste!C36)</f>
        <v> </v>
      </c>
      <c r="E69" s="33" t="str">
        <f>IF(Liste!D36=0," ",Liste!D36)</f>
        <v> 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55"/>
      <c r="AE69" s="49" t="str">
        <f t="shared" si="2"/>
        <v> </v>
      </c>
      <c r="AF69" s="49" t="str">
        <f t="shared" si="3"/>
        <v> </v>
      </c>
    </row>
    <row r="70" spans="2:32" ht="15" customHeight="1">
      <c r="B70" s="1"/>
      <c r="C70" s="20">
        <v>33</v>
      </c>
      <c r="D70" s="33" t="str">
        <f>IF(Liste!C37=0," ",Liste!C37)</f>
        <v> </v>
      </c>
      <c r="E70" s="33" t="str">
        <f>IF(Liste!D37=0," ",Liste!D37)</f>
        <v> 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55"/>
      <c r="AE70" s="49" t="str">
        <f t="shared" si="2"/>
        <v> </v>
      </c>
      <c r="AF70" s="49" t="str">
        <f t="shared" si="3"/>
        <v> </v>
      </c>
    </row>
    <row r="71" spans="2:32" ht="15" customHeight="1">
      <c r="B71" s="1"/>
      <c r="C71" s="20">
        <v>34</v>
      </c>
      <c r="D71" s="33" t="str">
        <f>IF(Liste!C38=0," ",Liste!C38)</f>
        <v> </v>
      </c>
      <c r="E71" s="33" t="str">
        <f>IF(Liste!D38=0," ",Liste!D38)</f>
        <v> 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55"/>
      <c r="AE71" s="49" t="str">
        <f t="shared" si="2"/>
        <v> </v>
      </c>
      <c r="AF71" s="49" t="str">
        <f t="shared" si="3"/>
        <v> </v>
      </c>
    </row>
    <row r="72" spans="2:32" ht="15" customHeight="1">
      <c r="B72" s="1"/>
      <c r="C72" s="20">
        <v>35</v>
      </c>
      <c r="D72" s="33" t="str">
        <f>IF(Liste!C39=0," ",Liste!C39)</f>
        <v> </v>
      </c>
      <c r="E72" s="33" t="str">
        <f>IF(Liste!D39=0," ",Liste!D39)</f>
        <v> 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55"/>
      <c r="AE72" s="49" t="str">
        <f t="shared" si="2"/>
        <v> </v>
      </c>
      <c r="AF72" s="49" t="str">
        <f t="shared" si="3"/>
        <v> </v>
      </c>
    </row>
    <row r="73" spans="2:32" ht="15" customHeight="1">
      <c r="B73" s="1"/>
      <c r="C73" s="20">
        <v>36</v>
      </c>
      <c r="D73" s="33" t="str">
        <f>IF(Liste!C40=0," ",Liste!C40)</f>
        <v> </v>
      </c>
      <c r="E73" s="33" t="str">
        <f>IF(Liste!D40=0," ",Liste!D40)</f>
        <v> 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55"/>
      <c r="AE73" s="49" t="str">
        <f t="shared" si="2"/>
        <v> </v>
      </c>
      <c r="AF73" s="49" t="str">
        <f t="shared" si="3"/>
        <v> </v>
      </c>
    </row>
    <row r="74" spans="2:32" ht="15" customHeight="1">
      <c r="B74" s="1"/>
      <c r="C74" s="20">
        <v>37</v>
      </c>
      <c r="D74" s="33" t="str">
        <f>IF(Liste!C41=0," ",Liste!C41)</f>
        <v> </v>
      </c>
      <c r="E74" s="33" t="str">
        <f>IF(Liste!D41=0," ",Liste!D41)</f>
        <v> 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55"/>
      <c r="AE74" s="49" t="str">
        <f t="shared" si="2"/>
        <v> </v>
      </c>
      <c r="AF74" s="49" t="str">
        <f t="shared" si="3"/>
        <v> </v>
      </c>
    </row>
    <row r="75" spans="2:32" ht="15" customHeight="1">
      <c r="B75" s="1"/>
      <c r="C75" s="20">
        <v>38</v>
      </c>
      <c r="D75" s="33" t="str">
        <f>IF(Liste!C42=0," ",Liste!C42)</f>
        <v> </v>
      </c>
      <c r="E75" s="33" t="str">
        <f>IF(Liste!D42=0," ",Liste!D42)</f>
        <v> </v>
      </c>
      <c r="F75" s="12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56"/>
      <c r="AE75" s="49" t="str">
        <f t="shared" si="2"/>
        <v> </v>
      </c>
      <c r="AF75" s="49" t="str">
        <f t="shared" si="3"/>
        <v> </v>
      </c>
    </row>
    <row r="76" spans="2:32" ht="15" customHeight="1">
      <c r="B76" s="1"/>
      <c r="C76" s="20">
        <v>39</v>
      </c>
      <c r="D76" s="33" t="str">
        <f>IF(Liste!C43=0," ",Liste!C43)</f>
        <v> </v>
      </c>
      <c r="E76" s="33" t="str">
        <f>IF(Liste!D43=0," ",Liste!D43)</f>
        <v> </v>
      </c>
      <c r="F76" s="12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56"/>
      <c r="AE76" s="49" t="str">
        <f t="shared" si="2"/>
        <v> </v>
      </c>
      <c r="AF76" s="49" t="str">
        <f t="shared" si="3"/>
        <v> </v>
      </c>
    </row>
    <row r="77" spans="2:32" ht="15" customHeight="1" thickBot="1">
      <c r="B77" s="1"/>
      <c r="C77" s="20">
        <v>40</v>
      </c>
      <c r="D77" s="33" t="str">
        <f>IF(Liste!C44=0," ",Liste!C44)</f>
        <v> </v>
      </c>
      <c r="E77" s="33" t="str">
        <f>IF(Liste!D44=0," ",Liste!D44)</f>
        <v> </v>
      </c>
      <c r="F77" s="12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56"/>
      <c r="AE77" s="50" t="str">
        <f t="shared" si="2"/>
        <v> </v>
      </c>
      <c r="AF77" s="50" t="str">
        <f t="shared" si="3"/>
        <v> </v>
      </c>
    </row>
    <row r="78" spans="2:32" ht="24.75" customHeight="1" thickBot="1">
      <c r="B78" s="1"/>
      <c r="C78" s="138" t="s">
        <v>7</v>
      </c>
      <c r="D78" s="139"/>
      <c r="E78" s="140"/>
      <c r="F78" s="52" t="str">
        <f>IF(F9=0," ",((SUM(F38:F77)/COUNT(F38:F77))*100)/F9)</f>
        <v> </v>
      </c>
      <c r="G78" s="53" t="str">
        <f>IF(F10=0," ",((SUM(G38:G77)/COUNT(G38:G77))*100)/F10)</f>
        <v> </v>
      </c>
      <c r="H78" s="53" t="str">
        <f>IF(F11=0," ",((SUM(H38:H77)/COUNT(H38:H77))*100)/F11)</f>
        <v> </v>
      </c>
      <c r="I78" s="53" t="str">
        <f>IF(F12=0," ",((SUM(I38:I77)/COUNT(I38:I77))*100)/F12)</f>
        <v> </v>
      </c>
      <c r="J78" s="53" t="str">
        <f>IF(F13=0," ",((SUM(J38:J77)/COUNT(J38:J77))*100)/F13)</f>
        <v> </v>
      </c>
      <c r="K78" s="53" t="str">
        <f>IF(F14=0," ",((SUM(K38:K77)/COUNT(K38:K77))*100)/F14)</f>
        <v> </v>
      </c>
      <c r="L78" s="53" t="str">
        <f>IF(F15=0," ",((SUM(L38:L77)/COUNT(L38:L77))*100)/F15)</f>
        <v> </v>
      </c>
      <c r="M78" s="53" t="str">
        <f>IF(F16=0," ",((SUM(M38:M77)/COUNT(M38:M77))*100)/F16)</f>
        <v> </v>
      </c>
      <c r="N78" s="53" t="str">
        <f>IF(F17=0," ",((SUM(N38:N77)/COUNT(N38:N77))*100)/F17)</f>
        <v> </v>
      </c>
      <c r="O78" s="53" t="str">
        <f>IF(F18=0," ",((SUM(O38:O77)/COUNT(O38:O77))*100)/F18)</f>
        <v> </v>
      </c>
      <c r="P78" s="53" t="str">
        <f>IF(F19=0," ",((SUM(P38:P77)/COUNT(P38:P77))*100)/F19)</f>
        <v> </v>
      </c>
      <c r="Q78" s="53" t="str">
        <f>IF(F20=0," ",((SUM(Q38:Q77)/COUNT(Q38:Q77))*100)/F20)</f>
        <v> </v>
      </c>
      <c r="R78" s="53" t="str">
        <f>IF(F21=0," ",((SUM(R38:R77)/COUNT(R38:R77))*100)/F21)</f>
        <v> </v>
      </c>
      <c r="S78" s="53" t="str">
        <f>IF(F22=0," ",((SUM(S38:S77)/COUNT(S38:S77))*100)/F22)</f>
        <v> </v>
      </c>
      <c r="T78" s="53" t="str">
        <f>IF(F23=0," ",((SUM(T38:T77)/COUNT(T38:T77))*100)/F23)</f>
        <v> </v>
      </c>
      <c r="U78" s="53" t="str">
        <f>IF(F24=0," ",((SUM(U38:U77)/COUNT(U38:U77))*100)/F24)</f>
        <v> </v>
      </c>
      <c r="V78" s="53" t="str">
        <f>IF(F25=0," ",((SUM(V38:V77)/COUNT(V38:V77))*100)/F25)</f>
        <v> </v>
      </c>
      <c r="W78" s="53" t="str">
        <f>IF(F26=0," ",((SUM(W38:W77)/COUNT(W38:W77))*100)/F26)</f>
        <v> </v>
      </c>
      <c r="X78" s="53" t="str">
        <f>IF(F27=0," ",((SUM(X38:X77)/COUNT(X38:X77))*100)/F27)</f>
        <v> </v>
      </c>
      <c r="Y78" s="53" t="str">
        <f>IF(F28=0," ",((SUM(Y38:Y77)/COUNT(Y38:Y77))*100)/F28)</f>
        <v> </v>
      </c>
      <c r="Z78" s="53" t="str">
        <f>IF(F29=0," ",((SUM(Z38:Z77)/COUNT(Z38:Z77))*100)/F29)</f>
        <v> </v>
      </c>
      <c r="AA78" s="53" t="str">
        <f>IF(F30=0," ",((SUM(AA38:AA77)/COUNT(AA38:AA77))*100)/F30)</f>
        <v> </v>
      </c>
      <c r="AB78" s="53" t="str">
        <f>IF(F31=0," ",((SUM(AB38:AB77)/COUNT(AB38:AB77))*100)/F31)</f>
        <v> </v>
      </c>
      <c r="AC78" s="53" t="str">
        <f>IF(F32=0," ",((SUM(AC38:AC77)/COUNT(AC38:AC77))*100)/F32)</f>
        <v> </v>
      </c>
      <c r="AD78" s="51" t="str">
        <f>IF(F33=0," ",((SUM(AD38:AD77)/COUNT(AD38:AD77))*100)/F33)</f>
        <v> </v>
      </c>
      <c r="AE78" s="18"/>
      <c r="AF78" s="18"/>
    </row>
    <row r="79" spans="2:3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5:33" ht="12.75">
      <c r="Y81" s="30"/>
      <c r="Z81" s="30"/>
      <c r="AA81" s="30"/>
      <c r="AB81" s="141">
        <v>45239</v>
      </c>
      <c r="AC81" s="141"/>
      <c r="AD81" s="141"/>
      <c r="AE81" s="141"/>
      <c r="AF81" s="141"/>
      <c r="AG81" s="30"/>
    </row>
    <row r="82" spans="25:33" ht="12.75">
      <c r="Y82" s="32"/>
      <c r="Z82" s="32"/>
      <c r="AA82" s="32"/>
      <c r="AB82" s="142"/>
      <c r="AC82" s="142"/>
      <c r="AD82" s="142"/>
      <c r="AE82" s="142"/>
      <c r="AF82" s="142"/>
      <c r="AG82" s="32"/>
    </row>
    <row r="83" spans="25:33" ht="12.75">
      <c r="Y83" s="31"/>
      <c r="Z83" s="31"/>
      <c r="AA83" s="31"/>
      <c r="AB83" s="143" t="s">
        <v>46</v>
      </c>
      <c r="AC83" s="143"/>
      <c r="AD83" s="143"/>
      <c r="AE83" s="143"/>
      <c r="AF83" s="143"/>
      <c r="AG83" s="31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8:E18"/>
    <mergeCell ref="H18:AF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4:E34"/>
    <mergeCell ref="C36:E36"/>
    <mergeCell ref="F36:AD36"/>
    <mergeCell ref="AE36:AE37"/>
    <mergeCell ref="AF36:AF37"/>
    <mergeCell ref="C78:E78"/>
    <mergeCell ref="AB81:AF81"/>
    <mergeCell ref="AB82:AF82"/>
    <mergeCell ref="AB83:AF83"/>
  </mergeCells>
  <conditionalFormatting sqref="F78:O78">
    <cfRule type="cellIs" priority="4" dxfId="3" operator="lessThan" stopIfTrue="1">
      <formula>50</formula>
    </cfRule>
  </conditionalFormatting>
  <conditionalFormatting sqref="F78:AD78">
    <cfRule type="cellIs" priority="2" dxfId="16" operator="lessThan" stopIfTrue="1">
      <formula>50</formula>
    </cfRule>
    <cfRule type="cellIs" priority="3" dxfId="17" operator="lessThan" stopIfTrue="1">
      <formula>50</formula>
    </cfRule>
  </conditionalFormatting>
  <conditionalFormatting sqref="AF38:AF77">
    <cfRule type="cellIs" priority="1" dxfId="16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2"/>
  <ignoredErrors>
    <ignoredError sqref="AD5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2:AM83"/>
  <sheetViews>
    <sheetView zoomScalePageLayoutView="0" workbookViewId="0" topLeftCell="A1">
      <selection activeCell="D18" sqref="D18:E18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42" customWidth="1"/>
    <col min="35" max="35" width="9.125" style="43" customWidth="1"/>
    <col min="36" max="36" width="25.00390625" style="43" customWidth="1"/>
    <col min="37" max="16384" width="9.125" style="2" customWidth="1"/>
  </cols>
  <sheetData>
    <row r="1" ht="9" customHeight="1"/>
    <row r="2" spans="2:36" ht="30" customHeight="1" thickBot="1">
      <c r="B2" s="1"/>
      <c r="C2" s="70" t="s">
        <v>21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"/>
      <c r="AH2" s="71" t="s">
        <v>44</v>
      </c>
      <c r="AI2" s="71"/>
      <c r="AJ2" s="71"/>
    </row>
    <row r="3" spans="2:36" ht="15" customHeight="1">
      <c r="B3" s="13"/>
      <c r="C3" s="72" t="s">
        <v>12</v>
      </c>
      <c r="D3" s="73"/>
      <c r="E3" s="74" t="str">
        <f>Liste!G4&amp;Liste!H4</f>
        <v>:</v>
      </c>
      <c r="F3" s="74"/>
      <c r="G3" s="75" t="s">
        <v>15</v>
      </c>
      <c r="H3" s="75"/>
      <c r="I3" s="75"/>
      <c r="J3" s="75"/>
      <c r="K3" s="74" t="str">
        <f>Liste!G6&amp;" "&amp;Liste!H6</f>
        <v>: </v>
      </c>
      <c r="L3" s="74"/>
      <c r="M3" s="74"/>
      <c r="N3" s="74"/>
      <c r="O3" s="74"/>
      <c r="P3" s="76"/>
      <c r="Q3" s="14"/>
      <c r="R3" s="77" t="s">
        <v>11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9"/>
      <c r="AG3" s="7"/>
      <c r="AH3" s="83"/>
      <c r="AI3" s="84"/>
      <c r="AJ3" s="84"/>
    </row>
    <row r="4" spans="2:32" ht="15" customHeight="1" thickBot="1">
      <c r="B4" s="13"/>
      <c r="C4" s="85" t="s">
        <v>13</v>
      </c>
      <c r="D4" s="86"/>
      <c r="E4" s="87" t="str">
        <f>Liste!G5&amp;Liste!H5</f>
        <v>:2023-2024</v>
      </c>
      <c r="F4" s="87"/>
      <c r="G4" s="88" t="s">
        <v>33</v>
      </c>
      <c r="H4" s="88"/>
      <c r="I4" s="88"/>
      <c r="J4" s="88"/>
      <c r="K4" s="87" t="s">
        <v>39</v>
      </c>
      <c r="L4" s="87"/>
      <c r="M4" s="87"/>
      <c r="N4" s="87"/>
      <c r="O4" s="87"/>
      <c r="P4" s="89"/>
      <c r="Q4" s="3"/>
      <c r="R4" s="80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</row>
    <row r="5" spans="2:36" ht="15" customHeight="1">
      <c r="B5" s="13"/>
      <c r="C5" s="85" t="s">
        <v>14</v>
      </c>
      <c r="D5" s="86"/>
      <c r="E5" s="87" t="s">
        <v>43</v>
      </c>
      <c r="F5" s="87"/>
      <c r="G5" s="88" t="s">
        <v>26</v>
      </c>
      <c r="H5" s="88"/>
      <c r="I5" s="88"/>
      <c r="J5" s="88"/>
      <c r="K5" s="87" t="str">
        <f>Liste!G8&amp;" "&amp;Liste!H7</f>
        <v>: İngilizce </v>
      </c>
      <c r="L5" s="87"/>
      <c r="M5" s="87"/>
      <c r="N5" s="87"/>
      <c r="O5" s="87"/>
      <c r="P5" s="89"/>
      <c r="Q5" s="14"/>
      <c r="R5" s="90" t="s">
        <v>18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 t="e">
        <f>O16</f>
        <v>#DIV/0!</v>
      </c>
      <c r="AE5" s="92"/>
      <c r="AF5" s="34" t="s">
        <v>19</v>
      </c>
      <c r="AH5" s="93" t="s">
        <v>32</v>
      </c>
      <c r="AI5" s="93"/>
      <c r="AJ5" s="93"/>
    </row>
    <row r="6" spans="2:36" ht="15" customHeight="1" thickBot="1">
      <c r="B6" s="13"/>
      <c r="C6" s="94" t="s">
        <v>27</v>
      </c>
      <c r="D6" s="95"/>
      <c r="E6" s="96" t="str">
        <f>Liste!G7&amp;Liste!H8</f>
        <v>:</v>
      </c>
      <c r="F6" s="96"/>
      <c r="G6" s="97"/>
      <c r="H6" s="97"/>
      <c r="I6" s="97"/>
      <c r="J6" s="97"/>
      <c r="K6" s="96"/>
      <c r="L6" s="96"/>
      <c r="M6" s="96"/>
      <c r="N6" s="96"/>
      <c r="O6" s="96"/>
      <c r="P6" s="98"/>
      <c r="Q6" s="14"/>
      <c r="R6" s="99" t="s">
        <v>41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93"/>
      <c r="AI6" s="93"/>
      <c r="AJ6" s="93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/>
      <c r="R7" s="102">
        <f>CONCATENATE(AJ9,AJ10,AJ11,AJ12,AJ13,AJ14,AJ15,AJ16,AJ17,AJ18,AJ19,AJ20,AJ21,AJ22,AJ23,AJ24,AJ25,AJ26,AJ27,AJ28,AJ29,AJ30,AJ31,AJ32,AJ33)</f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/>
      <c r="AH7" s="93"/>
      <c r="AI7" s="93"/>
      <c r="AJ7" s="93"/>
    </row>
    <row r="8" spans="2:32" ht="21" customHeight="1">
      <c r="B8" s="1"/>
      <c r="C8" s="105" t="s">
        <v>20</v>
      </c>
      <c r="D8" s="106"/>
      <c r="E8" s="106"/>
      <c r="F8" s="17" t="s">
        <v>16</v>
      </c>
      <c r="G8" s="3"/>
      <c r="H8" s="107" t="s">
        <v>9</v>
      </c>
      <c r="I8" s="108"/>
      <c r="J8" s="108"/>
      <c r="K8" s="108"/>
      <c r="L8" s="108"/>
      <c r="M8" s="108"/>
      <c r="N8" s="108"/>
      <c r="O8" s="108"/>
      <c r="P8" s="109"/>
      <c r="Q8" s="15"/>
      <c r="R8" s="102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</row>
    <row r="9" spans="2:36" ht="19.5" customHeight="1">
      <c r="B9" s="1"/>
      <c r="C9" s="27">
        <v>1</v>
      </c>
      <c r="D9" s="110"/>
      <c r="E9" s="110"/>
      <c r="F9" s="28"/>
      <c r="G9" s="3"/>
      <c r="H9" s="111" t="s">
        <v>34</v>
      </c>
      <c r="I9" s="112"/>
      <c r="J9" s="112"/>
      <c r="K9" s="112"/>
      <c r="L9" s="112"/>
      <c r="M9" s="112"/>
      <c r="N9" s="112"/>
      <c r="O9" s="113">
        <f>COUNTIF(AF38:AF77,"GEÇMEZ")</f>
        <v>0</v>
      </c>
      <c r="P9" s="114"/>
      <c r="Q9" s="15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H9" s="44">
        <f aca="true" t="shared" si="0" ref="AH9:AH33">IF(D9=0,"",D9)</f>
      </c>
      <c r="AI9" s="45" t="str">
        <f>F78</f>
        <v> </v>
      </c>
      <c r="AJ9" s="43">
        <f>IF(AI9&lt;50,"    * "&amp;AH9,"")</f>
      </c>
    </row>
    <row r="10" spans="2:36" ht="19.5" customHeight="1">
      <c r="B10" s="1"/>
      <c r="C10" s="27">
        <v>2</v>
      </c>
      <c r="D10" s="110"/>
      <c r="E10" s="110"/>
      <c r="F10" s="28"/>
      <c r="G10" s="3"/>
      <c r="H10" s="111" t="s">
        <v>35</v>
      </c>
      <c r="I10" s="112"/>
      <c r="J10" s="112"/>
      <c r="K10" s="112"/>
      <c r="L10" s="112"/>
      <c r="M10" s="112"/>
      <c r="N10" s="112"/>
      <c r="O10" s="113">
        <f>COUNTIF(AF38:AF77,"GEÇER")</f>
        <v>0</v>
      </c>
      <c r="P10" s="114"/>
      <c r="Q10" s="15"/>
      <c r="R10" s="102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H10" s="44">
        <f t="shared" si="0"/>
      </c>
      <c r="AI10" s="45" t="str">
        <f>G78</f>
        <v> </v>
      </c>
      <c r="AJ10" s="43">
        <f aca="true" t="shared" si="1" ref="AJ10:AJ33">IF(AI10&lt;50,"    * "&amp;AH10,"")</f>
      </c>
    </row>
    <row r="11" spans="2:36" ht="19.5" customHeight="1">
      <c r="B11" s="1"/>
      <c r="C11" s="27">
        <v>3</v>
      </c>
      <c r="D11" s="110"/>
      <c r="E11" s="110"/>
      <c r="F11" s="28"/>
      <c r="G11" s="3"/>
      <c r="H11" s="111" t="s">
        <v>36</v>
      </c>
      <c r="I11" s="112"/>
      <c r="J11" s="112"/>
      <c r="K11" s="112"/>
      <c r="L11" s="112"/>
      <c r="M11" s="112"/>
      <c r="N11" s="112"/>
      <c r="O11" s="113">
        <f>COUNTIF(AF38:AF77,"ORTA")</f>
        <v>0</v>
      </c>
      <c r="P11" s="114"/>
      <c r="Q11" s="15"/>
      <c r="R11" s="115" t="s">
        <v>22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H11" s="44">
        <f t="shared" si="0"/>
      </c>
      <c r="AI11" s="45" t="str">
        <f>H78</f>
        <v> </v>
      </c>
      <c r="AJ11" s="43">
        <f t="shared" si="1"/>
      </c>
    </row>
    <row r="12" spans="2:36" ht="19.5" customHeight="1">
      <c r="B12" s="1"/>
      <c r="C12" s="27">
        <v>4</v>
      </c>
      <c r="D12" s="110"/>
      <c r="E12" s="110"/>
      <c r="F12" s="28"/>
      <c r="G12" s="3"/>
      <c r="H12" s="111" t="s">
        <v>37</v>
      </c>
      <c r="I12" s="112"/>
      <c r="J12" s="112"/>
      <c r="K12" s="112"/>
      <c r="L12" s="112"/>
      <c r="M12" s="112"/>
      <c r="N12" s="112"/>
      <c r="O12" s="113">
        <f>COUNTIF(AF38:AF77,"İYİ")</f>
        <v>0</v>
      </c>
      <c r="P12" s="114"/>
      <c r="Q12" s="15"/>
      <c r="R12" s="115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H12" s="44">
        <f t="shared" si="0"/>
      </c>
      <c r="AI12" s="45" t="str">
        <f>I78</f>
        <v> </v>
      </c>
      <c r="AJ12" s="43">
        <f t="shared" si="1"/>
      </c>
    </row>
    <row r="13" spans="2:36" ht="19.5" customHeight="1">
      <c r="B13" s="1"/>
      <c r="C13" s="27">
        <v>5</v>
      </c>
      <c r="D13" s="110"/>
      <c r="E13" s="110"/>
      <c r="F13" s="28"/>
      <c r="G13" s="3"/>
      <c r="H13" s="111" t="s">
        <v>38</v>
      </c>
      <c r="I13" s="112"/>
      <c r="J13" s="112"/>
      <c r="K13" s="112"/>
      <c r="L13" s="112"/>
      <c r="M13" s="112"/>
      <c r="N13" s="112"/>
      <c r="O13" s="113">
        <f>COUNTIF(AF38:AF77,"PEKİYİ")</f>
        <v>0</v>
      </c>
      <c r="P13" s="114"/>
      <c r="Q13" s="15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H13" s="44">
        <f t="shared" si="0"/>
      </c>
      <c r="AI13" s="45" t="str">
        <f>J78</f>
        <v> </v>
      </c>
      <c r="AJ13" s="43">
        <f t="shared" si="1"/>
      </c>
    </row>
    <row r="14" spans="2:36" ht="19.5" customHeight="1">
      <c r="B14" s="1"/>
      <c r="C14" s="27">
        <v>6</v>
      </c>
      <c r="D14" s="110"/>
      <c r="E14" s="110"/>
      <c r="F14" s="28"/>
      <c r="G14" s="3"/>
      <c r="H14" s="121"/>
      <c r="I14" s="122"/>
      <c r="J14" s="122"/>
      <c r="K14" s="122"/>
      <c r="L14" s="122"/>
      <c r="M14" s="122"/>
      <c r="N14" s="122"/>
      <c r="O14" s="122"/>
      <c r="P14" s="123"/>
      <c r="Q14" s="15"/>
      <c r="R14" s="115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H14" s="44">
        <f t="shared" si="0"/>
      </c>
      <c r="AI14" s="45" t="str">
        <f>K78</f>
        <v> </v>
      </c>
      <c r="AJ14" s="43">
        <f t="shared" si="1"/>
      </c>
    </row>
    <row r="15" spans="2:36" ht="17.25" customHeight="1">
      <c r="B15" s="1"/>
      <c r="C15" s="27">
        <v>7</v>
      </c>
      <c r="D15" s="110"/>
      <c r="E15" s="110"/>
      <c r="F15" s="28"/>
      <c r="G15" s="3"/>
      <c r="H15" s="111" t="s">
        <v>10</v>
      </c>
      <c r="I15" s="112"/>
      <c r="J15" s="112"/>
      <c r="K15" s="112"/>
      <c r="L15" s="112"/>
      <c r="M15" s="112"/>
      <c r="N15" s="112"/>
      <c r="O15" s="124" t="str">
        <f>IF(COUNT(AE38:AE77)=0," ",SUM(AE38:AE77)/COUNT(AE38:AE77))</f>
        <v> </v>
      </c>
      <c r="P15" s="125"/>
      <c r="Q15" s="16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26">
        <f>Liste!H8</f>
        <v>0</v>
      </c>
      <c r="AD15" s="126"/>
      <c r="AE15" s="126"/>
      <c r="AF15" s="127"/>
      <c r="AH15" s="44">
        <f t="shared" si="0"/>
      </c>
      <c r="AI15" s="45" t="str">
        <f>L78</f>
        <v> </v>
      </c>
      <c r="AJ15" s="43">
        <f t="shared" si="1"/>
      </c>
    </row>
    <row r="16" spans="2:36" ht="19.5" customHeight="1" thickBot="1">
      <c r="B16" s="1"/>
      <c r="C16" s="27">
        <v>8</v>
      </c>
      <c r="D16" s="110"/>
      <c r="E16" s="110"/>
      <c r="F16" s="28"/>
      <c r="G16" s="3"/>
      <c r="H16" s="128" t="s">
        <v>40</v>
      </c>
      <c r="I16" s="129"/>
      <c r="J16" s="129"/>
      <c r="K16" s="129"/>
      <c r="L16" s="129"/>
      <c r="M16" s="129"/>
      <c r="N16" s="129"/>
      <c r="O16" s="130" t="e">
        <f>SUM(O10:O13)/SUM(O9:O13)</f>
        <v>#DIV/0!</v>
      </c>
      <c r="P16" s="131"/>
      <c r="Q16" s="15"/>
      <c r="R16" s="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132" t="str">
        <f>Liste!H9</f>
        <v>İngilizce Öğretmeni</v>
      </c>
      <c r="AD16" s="132"/>
      <c r="AE16" s="132"/>
      <c r="AF16" s="133"/>
      <c r="AH16" s="44">
        <f t="shared" si="0"/>
      </c>
      <c r="AI16" s="45" t="str">
        <f>M78</f>
        <v> </v>
      </c>
      <c r="AJ16" s="43">
        <f t="shared" si="1"/>
      </c>
    </row>
    <row r="17" spans="2:36" ht="19.5" customHeight="1" thickBot="1">
      <c r="B17" s="1"/>
      <c r="C17" s="27">
        <v>9</v>
      </c>
      <c r="D17" s="110"/>
      <c r="E17" s="110"/>
      <c r="F17" s="2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44">
        <f t="shared" si="0"/>
      </c>
      <c r="AI17" s="45" t="str">
        <f>N78</f>
        <v> </v>
      </c>
      <c r="AJ17" s="43">
        <f t="shared" si="1"/>
      </c>
    </row>
    <row r="18" spans="2:36" ht="19.5" customHeight="1">
      <c r="B18" s="1"/>
      <c r="C18" s="27">
        <v>10</v>
      </c>
      <c r="D18" s="110"/>
      <c r="E18" s="110"/>
      <c r="F18" s="28"/>
      <c r="G18" s="14"/>
      <c r="H18" s="118" t="s">
        <v>17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H18" s="44">
        <f t="shared" si="0"/>
      </c>
      <c r="AI18" s="45" t="str">
        <f>O78</f>
        <v> </v>
      </c>
      <c r="AJ18" s="43">
        <f t="shared" si="1"/>
      </c>
    </row>
    <row r="19" spans="2:36" ht="19.5" customHeight="1">
      <c r="B19" s="1"/>
      <c r="C19" s="27">
        <v>11</v>
      </c>
      <c r="D19" s="110"/>
      <c r="E19" s="110"/>
      <c r="F19" s="28"/>
      <c r="G19" s="14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H19" s="44">
        <f t="shared" si="0"/>
      </c>
      <c r="AI19" s="45" t="str">
        <f>P78</f>
        <v> </v>
      </c>
      <c r="AJ19" s="43">
        <f t="shared" si="1"/>
      </c>
    </row>
    <row r="20" spans="2:36" ht="19.5" customHeight="1">
      <c r="B20" s="1"/>
      <c r="C20" s="27">
        <v>12</v>
      </c>
      <c r="D20" s="110"/>
      <c r="E20" s="110"/>
      <c r="F20" s="28"/>
      <c r="G20" s="14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H20" s="44">
        <f t="shared" si="0"/>
      </c>
      <c r="AI20" s="45" t="str">
        <f>Q78</f>
        <v> </v>
      </c>
      <c r="AJ20" s="43">
        <f t="shared" si="1"/>
      </c>
    </row>
    <row r="21" spans="2:36" ht="19.5" customHeight="1">
      <c r="B21" s="1"/>
      <c r="C21" s="27">
        <v>13</v>
      </c>
      <c r="D21" s="110"/>
      <c r="E21" s="110"/>
      <c r="F21" s="28"/>
      <c r="G21" s="14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H21" s="44">
        <f t="shared" si="0"/>
      </c>
      <c r="AI21" s="45" t="str">
        <f>R78</f>
        <v> </v>
      </c>
      <c r="AJ21" s="43">
        <f t="shared" si="1"/>
      </c>
    </row>
    <row r="22" spans="2:36" ht="19.5" customHeight="1">
      <c r="B22" s="1"/>
      <c r="C22" s="27">
        <v>14</v>
      </c>
      <c r="D22" s="110"/>
      <c r="E22" s="110"/>
      <c r="F22" s="28"/>
      <c r="G22" s="14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H22" s="44">
        <f t="shared" si="0"/>
      </c>
      <c r="AI22" s="45" t="str">
        <f>S78</f>
        <v> </v>
      </c>
      <c r="AJ22" s="43">
        <f t="shared" si="1"/>
      </c>
    </row>
    <row r="23" spans="2:36" ht="19.5" customHeight="1">
      <c r="B23" s="1"/>
      <c r="C23" s="27">
        <v>15</v>
      </c>
      <c r="D23" s="110"/>
      <c r="E23" s="110"/>
      <c r="F23" s="28"/>
      <c r="G23" s="14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H23" s="44">
        <f t="shared" si="0"/>
      </c>
      <c r="AI23" s="45" t="str">
        <f>T78</f>
        <v> </v>
      </c>
      <c r="AJ23" s="43">
        <f t="shared" si="1"/>
      </c>
    </row>
    <row r="24" spans="2:36" ht="19.5" customHeight="1">
      <c r="B24" s="1"/>
      <c r="C24" s="27">
        <v>16</v>
      </c>
      <c r="D24" s="110"/>
      <c r="E24" s="110"/>
      <c r="F24" s="28"/>
      <c r="G24" s="14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H24" s="44">
        <f t="shared" si="0"/>
      </c>
      <c r="AI24" s="45" t="str">
        <f>U78</f>
        <v> </v>
      </c>
      <c r="AJ24" s="43">
        <f t="shared" si="1"/>
      </c>
    </row>
    <row r="25" spans="2:36" ht="19.5" customHeight="1">
      <c r="B25" s="1"/>
      <c r="C25" s="27">
        <v>17</v>
      </c>
      <c r="D25" s="110"/>
      <c r="E25" s="110"/>
      <c r="F25" s="28"/>
      <c r="G25" s="14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H25" s="44">
        <f t="shared" si="0"/>
      </c>
      <c r="AI25" s="45" t="str">
        <f>V78</f>
        <v> </v>
      </c>
      <c r="AJ25" s="43">
        <f t="shared" si="1"/>
      </c>
    </row>
    <row r="26" spans="2:36" ht="19.5" customHeight="1">
      <c r="B26" s="1"/>
      <c r="C26" s="27">
        <v>18</v>
      </c>
      <c r="D26" s="110"/>
      <c r="E26" s="110"/>
      <c r="F26" s="28"/>
      <c r="G26" s="14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H26" s="44">
        <f t="shared" si="0"/>
      </c>
      <c r="AI26" s="45" t="str">
        <f>W78</f>
        <v> </v>
      </c>
      <c r="AJ26" s="43">
        <f t="shared" si="1"/>
      </c>
    </row>
    <row r="27" spans="2:36" ht="19.5" customHeight="1">
      <c r="B27" s="1"/>
      <c r="C27" s="27">
        <v>19</v>
      </c>
      <c r="D27" s="110"/>
      <c r="E27" s="110"/>
      <c r="F27" s="28"/>
      <c r="G27" s="14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H27" s="44">
        <f t="shared" si="0"/>
      </c>
      <c r="AI27" s="45" t="str">
        <f>X78</f>
        <v> </v>
      </c>
      <c r="AJ27" s="43">
        <f t="shared" si="1"/>
      </c>
    </row>
    <row r="28" spans="2:36" ht="19.5" customHeight="1">
      <c r="B28" s="1"/>
      <c r="C28" s="27">
        <v>20</v>
      </c>
      <c r="D28" s="110"/>
      <c r="E28" s="110"/>
      <c r="F28" s="28"/>
      <c r="G28" s="14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H28" s="44">
        <f t="shared" si="0"/>
      </c>
      <c r="AI28" s="45" t="str">
        <f>Y78</f>
        <v> </v>
      </c>
      <c r="AJ28" s="43">
        <f t="shared" si="1"/>
      </c>
    </row>
    <row r="29" spans="2:36" ht="19.5" customHeight="1">
      <c r="B29" s="1"/>
      <c r="C29" s="27">
        <v>21</v>
      </c>
      <c r="D29" s="110"/>
      <c r="E29" s="110"/>
      <c r="F29" s="28"/>
      <c r="G29" s="14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H29" s="44">
        <f t="shared" si="0"/>
      </c>
      <c r="AI29" s="45" t="str">
        <f>Z78</f>
        <v> </v>
      </c>
      <c r="AJ29" s="43">
        <f t="shared" si="1"/>
      </c>
    </row>
    <row r="30" spans="2:36" ht="19.5" customHeight="1">
      <c r="B30" s="1"/>
      <c r="C30" s="27">
        <v>22</v>
      </c>
      <c r="D30" s="110"/>
      <c r="E30" s="110"/>
      <c r="F30" s="28"/>
      <c r="G30" s="14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H30" s="44">
        <f t="shared" si="0"/>
      </c>
      <c r="AI30" s="45" t="str">
        <f>AA78</f>
        <v> </v>
      </c>
      <c r="AJ30" s="43">
        <f t="shared" si="1"/>
      </c>
    </row>
    <row r="31" spans="2:36" ht="19.5" customHeight="1">
      <c r="B31" s="1"/>
      <c r="C31" s="27">
        <v>23</v>
      </c>
      <c r="D31" s="110"/>
      <c r="E31" s="110"/>
      <c r="F31" s="28"/>
      <c r="G31" s="14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H31" s="44">
        <f t="shared" si="0"/>
      </c>
      <c r="AI31" s="45" t="str">
        <f>AB78</f>
        <v> </v>
      </c>
      <c r="AJ31" s="43">
        <f t="shared" si="1"/>
      </c>
    </row>
    <row r="32" spans="2:36" ht="19.5" customHeight="1">
      <c r="B32" s="1"/>
      <c r="C32" s="27">
        <v>24</v>
      </c>
      <c r="D32" s="110"/>
      <c r="E32" s="110"/>
      <c r="F32" s="28"/>
      <c r="G32" s="14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H32" s="44">
        <f t="shared" si="0"/>
      </c>
      <c r="AI32" s="45" t="str">
        <f>AC78</f>
        <v> </v>
      </c>
      <c r="AJ32" s="43">
        <f t="shared" si="1"/>
      </c>
    </row>
    <row r="33" spans="2:36" ht="19.5" customHeight="1">
      <c r="B33" s="1"/>
      <c r="C33" s="27">
        <v>25</v>
      </c>
      <c r="D33" s="110"/>
      <c r="E33" s="110"/>
      <c r="F33" s="28"/>
      <c r="G33" s="14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H33" s="44">
        <f t="shared" si="0"/>
      </c>
      <c r="AI33" s="45" t="str">
        <f>AD78</f>
        <v> </v>
      </c>
      <c r="AJ33" s="43">
        <f t="shared" si="1"/>
      </c>
    </row>
    <row r="34" spans="2:35" ht="19.5" customHeight="1" thickBot="1">
      <c r="B34" s="1"/>
      <c r="C34" s="144" t="s">
        <v>8</v>
      </c>
      <c r="D34" s="145"/>
      <c r="E34" s="146"/>
      <c r="F34" s="29">
        <f>SUM(F9:F33)</f>
        <v>0</v>
      </c>
      <c r="G34" s="1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H34" s="44"/>
      <c r="AI34" s="45"/>
    </row>
    <row r="35" spans="2:35" ht="27" customHeight="1" thickBot="1">
      <c r="B35" s="1"/>
      <c r="C35" s="3"/>
      <c r="D35" s="3"/>
      <c r="E35" s="3"/>
      <c r="F35" s="3"/>
      <c r="G35" s="3"/>
      <c r="H35" s="1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44"/>
      <c r="AI35" s="45"/>
    </row>
    <row r="36" spans="2:35" ht="24.75" customHeight="1">
      <c r="B36" s="1"/>
      <c r="C36" s="147" t="s">
        <v>0</v>
      </c>
      <c r="D36" s="148"/>
      <c r="E36" s="148"/>
      <c r="F36" s="148" t="s">
        <v>1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9"/>
      <c r="AE36" s="134" t="s">
        <v>6</v>
      </c>
      <c r="AF36" s="136" t="s">
        <v>2</v>
      </c>
      <c r="AH36" s="44"/>
      <c r="AI36" s="45"/>
    </row>
    <row r="37" spans="2:35" ht="24.75" customHeight="1">
      <c r="B37" s="1"/>
      <c r="C37" s="1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4">
        <v>25</v>
      </c>
      <c r="AE37" s="135"/>
      <c r="AF37" s="137"/>
      <c r="AH37" s="44"/>
      <c r="AI37" s="45"/>
    </row>
    <row r="38" spans="2:35" ht="15" customHeight="1">
      <c r="B38" s="1"/>
      <c r="C38" s="20">
        <v>1</v>
      </c>
      <c r="D38" s="33" t="str">
        <f>IF(Liste!C5=0," ",Liste!C5)</f>
        <v> </v>
      </c>
      <c r="E38" s="33" t="str">
        <f>IF(Liste!D5=0," ",Liste!D5)</f>
        <v> 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55"/>
      <c r="AE38" s="49" t="str">
        <f aca="true" t="shared" si="2" ref="AE38:AE77">IF(COUNTBLANK(F38:AD38)=COLUMNS(F38:AD38)," ",IF(SUM(F38:AD38)=0,0,SUM(F38:AD38)))</f>
        <v> </v>
      </c>
      <c r="AF38" s="49" t="str">
        <f aca="true" t="shared" si="3" ref="AF38:AF77">IF(AE38=" "," ",IF(AE38&gt;=85,"PEKİYİ",IF(AE38&gt;=70,"İYİ",IF(AE38&gt;=55,"ORTA",IF(AE38&gt;=50,"GEÇER",IF(AE38&lt;50,"GEÇMEZ"))))))</f>
        <v> </v>
      </c>
      <c r="AH38" s="44"/>
      <c r="AI38" s="45"/>
    </row>
    <row r="39" spans="2:35" ht="15" customHeight="1">
      <c r="B39" s="1"/>
      <c r="C39" s="20">
        <v>2</v>
      </c>
      <c r="D39" s="33" t="str">
        <f>IF(Liste!C6=0," ",Liste!C6)</f>
        <v> </v>
      </c>
      <c r="E39" s="33" t="str">
        <f>IF(Liste!D6=0," ",Liste!D6)</f>
        <v> 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55"/>
      <c r="AE39" s="49" t="str">
        <f t="shared" si="2"/>
        <v> </v>
      </c>
      <c r="AF39" s="49" t="str">
        <f t="shared" si="3"/>
        <v> </v>
      </c>
      <c r="AH39" s="44"/>
      <c r="AI39" s="45"/>
    </row>
    <row r="40" spans="2:35" ht="15" customHeight="1">
      <c r="B40" s="1"/>
      <c r="C40" s="20">
        <v>3</v>
      </c>
      <c r="D40" s="33" t="str">
        <f>IF(Liste!C7=0," ",Liste!C7)</f>
        <v> </v>
      </c>
      <c r="E40" s="33" t="str">
        <f>IF(Liste!D7=0," ",Liste!D7)</f>
        <v> 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55"/>
      <c r="AE40" s="49" t="str">
        <f t="shared" si="2"/>
        <v> </v>
      </c>
      <c r="AF40" s="49" t="str">
        <f t="shared" si="3"/>
        <v> </v>
      </c>
      <c r="AH40" s="44"/>
      <c r="AI40" s="45"/>
    </row>
    <row r="41" spans="2:35" ht="15" customHeight="1">
      <c r="B41" s="1"/>
      <c r="C41" s="20">
        <v>4</v>
      </c>
      <c r="D41" s="33" t="str">
        <f>IF(Liste!C8=0," ",Liste!C8)</f>
        <v> </v>
      </c>
      <c r="E41" s="33" t="str">
        <f>IF(Liste!D8=0," ",Liste!D8)</f>
        <v> 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55"/>
      <c r="AE41" s="49" t="str">
        <f t="shared" si="2"/>
        <v> </v>
      </c>
      <c r="AF41" s="49" t="str">
        <f t="shared" si="3"/>
        <v> </v>
      </c>
      <c r="AH41" s="44"/>
      <c r="AI41" s="45"/>
    </row>
    <row r="42" spans="2:35" ht="15" customHeight="1">
      <c r="B42" s="1"/>
      <c r="C42" s="20">
        <v>5</v>
      </c>
      <c r="D42" s="33" t="str">
        <f>IF(Liste!C9=0," ",Liste!C9)</f>
        <v> </v>
      </c>
      <c r="E42" s="33" t="str">
        <f>IF(Liste!D9=0," ",Liste!D9)</f>
        <v> 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55"/>
      <c r="AE42" s="49" t="str">
        <f t="shared" si="2"/>
        <v> </v>
      </c>
      <c r="AF42" s="49" t="str">
        <f t="shared" si="3"/>
        <v> </v>
      </c>
      <c r="AH42" s="44"/>
      <c r="AI42" s="45"/>
    </row>
    <row r="43" spans="2:34" ht="15" customHeight="1">
      <c r="B43" s="1"/>
      <c r="C43" s="20">
        <v>6</v>
      </c>
      <c r="D43" s="33" t="str">
        <f>IF(Liste!C10=0," ",Liste!C10)</f>
        <v> </v>
      </c>
      <c r="E43" s="33" t="str">
        <f>IF(Liste!D10=0," ",Liste!D10)</f>
        <v> 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55"/>
      <c r="AE43" s="49" t="str">
        <f t="shared" si="2"/>
        <v> </v>
      </c>
      <c r="AF43" s="49" t="str">
        <f t="shared" si="3"/>
        <v> </v>
      </c>
      <c r="AH43" s="46"/>
    </row>
    <row r="44" spans="2:34" ht="15" customHeight="1">
      <c r="B44" s="1"/>
      <c r="C44" s="20">
        <v>7</v>
      </c>
      <c r="D44" s="33" t="str">
        <f>IF(Liste!C11=0," ",Liste!C11)</f>
        <v> </v>
      </c>
      <c r="E44" s="33" t="str">
        <f>IF(Liste!D11=0," ",Liste!D11)</f>
        <v> 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55"/>
      <c r="AE44" s="49" t="str">
        <f t="shared" si="2"/>
        <v> </v>
      </c>
      <c r="AF44" s="49" t="str">
        <f t="shared" si="3"/>
        <v> </v>
      </c>
      <c r="AH44" s="46"/>
    </row>
    <row r="45" spans="2:34" ht="15" customHeight="1">
      <c r="B45" s="1"/>
      <c r="C45" s="20">
        <v>8</v>
      </c>
      <c r="D45" s="33" t="str">
        <f>IF(Liste!C12=0," ",Liste!C12)</f>
        <v> </v>
      </c>
      <c r="E45" s="33" t="str">
        <f>IF(Liste!D12=0," ",Liste!D12)</f>
        <v> 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55"/>
      <c r="AE45" s="49" t="str">
        <f t="shared" si="2"/>
        <v> </v>
      </c>
      <c r="AF45" s="49" t="str">
        <f t="shared" si="3"/>
        <v> </v>
      </c>
      <c r="AH45" s="46"/>
    </row>
    <row r="46" spans="2:34" ht="15" customHeight="1">
      <c r="B46" s="1"/>
      <c r="C46" s="20">
        <v>9</v>
      </c>
      <c r="D46" s="33" t="str">
        <f>IF(Liste!C13=0," ",Liste!C13)</f>
        <v> </v>
      </c>
      <c r="E46" s="33" t="str">
        <f>IF(Liste!D13=0," ",Liste!D13)</f>
        <v> 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49" t="str">
        <f t="shared" si="2"/>
        <v> </v>
      </c>
      <c r="AF46" s="49" t="str">
        <f t="shared" si="3"/>
        <v> </v>
      </c>
      <c r="AH46" s="46"/>
    </row>
    <row r="47" spans="2:34" ht="15" customHeight="1">
      <c r="B47" s="1"/>
      <c r="C47" s="20">
        <v>10</v>
      </c>
      <c r="D47" s="33" t="str">
        <f>IF(Liste!C14=0," ",Liste!C14)</f>
        <v> </v>
      </c>
      <c r="E47" s="33" t="str">
        <f>IF(Liste!D14=0," ",Liste!D14)</f>
        <v> 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55"/>
      <c r="AE47" s="49" t="str">
        <f t="shared" si="2"/>
        <v> </v>
      </c>
      <c r="AF47" s="49" t="str">
        <f t="shared" si="3"/>
        <v> </v>
      </c>
      <c r="AH47" s="46"/>
    </row>
    <row r="48" spans="2:39" ht="15" customHeight="1">
      <c r="B48" s="1"/>
      <c r="C48" s="20">
        <v>11</v>
      </c>
      <c r="D48" s="33" t="str">
        <f>IF(Liste!C15=0," ",Liste!C15)</f>
        <v> </v>
      </c>
      <c r="E48" s="33" t="str">
        <f>IF(Liste!D15=0," ",Liste!D15)</f>
        <v> 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55"/>
      <c r="AE48" s="49" t="str">
        <f t="shared" si="2"/>
        <v> </v>
      </c>
      <c r="AF48" s="49" t="str">
        <f t="shared" si="3"/>
        <v> </v>
      </c>
      <c r="AH48" s="46"/>
      <c r="AM48" s="6"/>
    </row>
    <row r="49" spans="2:39" ht="15" customHeight="1">
      <c r="B49" s="1"/>
      <c r="C49" s="20">
        <v>12</v>
      </c>
      <c r="D49" s="33" t="str">
        <f>IF(Liste!C16=0," ",Liste!C16)</f>
        <v> </v>
      </c>
      <c r="E49" s="33" t="str">
        <f>IF(Liste!D16=0," ",Liste!D16)</f>
        <v> 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55"/>
      <c r="AE49" s="49" t="str">
        <f t="shared" si="2"/>
        <v> </v>
      </c>
      <c r="AF49" s="49" t="str">
        <f t="shared" si="3"/>
        <v> </v>
      </c>
      <c r="AH49" s="46"/>
      <c r="AM49" s="6"/>
    </row>
    <row r="50" spans="2:39" ht="15" customHeight="1">
      <c r="B50" s="1"/>
      <c r="C50" s="20">
        <v>13</v>
      </c>
      <c r="D50" s="33" t="str">
        <f>IF(Liste!C17=0," ",Liste!C17)</f>
        <v> </v>
      </c>
      <c r="E50" s="33" t="str">
        <f>IF(Liste!D17=0," ",Liste!D17)</f>
        <v> 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55"/>
      <c r="AE50" s="49" t="str">
        <f t="shared" si="2"/>
        <v> </v>
      </c>
      <c r="AF50" s="49" t="str">
        <f t="shared" si="3"/>
        <v> </v>
      </c>
      <c r="AH50" s="46"/>
      <c r="AM50" s="6"/>
    </row>
    <row r="51" spans="2:39" ht="15" customHeight="1">
      <c r="B51" s="1"/>
      <c r="C51" s="20">
        <v>14</v>
      </c>
      <c r="D51" s="33" t="str">
        <f>IF(Liste!C18=0," ",Liste!C18)</f>
        <v> </v>
      </c>
      <c r="E51" s="33" t="str">
        <f>IF(Liste!D18=0," ",Liste!D18)</f>
        <v> 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55"/>
      <c r="AE51" s="49" t="str">
        <f t="shared" si="2"/>
        <v> </v>
      </c>
      <c r="AF51" s="49" t="str">
        <f t="shared" si="3"/>
        <v> </v>
      </c>
      <c r="AH51" s="46"/>
      <c r="AM51" s="6"/>
    </row>
    <row r="52" spans="2:39" ht="15" customHeight="1">
      <c r="B52" s="1"/>
      <c r="C52" s="20">
        <v>15</v>
      </c>
      <c r="D52" s="33" t="str">
        <f>IF(Liste!C19=0," ",Liste!C19)</f>
        <v> </v>
      </c>
      <c r="E52" s="33" t="str">
        <f>IF(Liste!D19=0," ",Liste!D19)</f>
        <v> 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55"/>
      <c r="AE52" s="49" t="str">
        <f t="shared" si="2"/>
        <v> </v>
      </c>
      <c r="AF52" s="49" t="str">
        <f t="shared" si="3"/>
        <v> </v>
      </c>
      <c r="AH52" s="46"/>
      <c r="AM52" s="6"/>
    </row>
    <row r="53" spans="2:39" ht="15" customHeight="1">
      <c r="B53" s="1"/>
      <c r="C53" s="20">
        <v>16</v>
      </c>
      <c r="D53" s="33" t="str">
        <f>IF(Liste!C20=0," ",Liste!C20)</f>
        <v> </v>
      </c>
      <c r="E53" s="33" t="str">
        <f>IF(Liste!D20=0," ",Liste!D20)</f>
        <v> 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55"/>
      <c r="AE53" s="49" t="str">
        <f t="shared" si="2"/>
        <v> </v>
      </c>
      <c r="AF53" s="49" t="str">
        <f t="shared" si="3"/>
        <v> </v>
      </c>
      <c r="AH53" s="46"/>
      <c r="AM53" s="6"/>
    </row>
    <row r="54" spans="2:39" ht="15" customHeight="1">
      <c r="B54" s="1"/>
      <c r="C54" s="20">
        <v>17</v>
      </c>
      <c r="D54" s="33" t="str">
        <f>IF(Liste!C21=0," ",Liste!C21)</f>
        <v> </v>
      </c>
      <c r="E54" s="33" t="str">
        <f>IF(Liste!D21=0," ",Liste!D21)</f>
        <v> 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55"/>
      <c r="AE54" s="49" t="str">
        <f t="shared" si="2"/>
        <v> </v>
      </c>
      <c r="AF54" s="49" t="str">
        <f t="shared" si="3"/>
        <v> </v>
      </c>
      <c r="AH54" s="46"/>
      <c r="AM54" s="6"/>
    </row>
    <row r="55" spans="2:39" ht="15" customHeight="1">
      <c r="B55" s="1"/>
      <c r="C55" s="20">
        <v>18</v>
      </c>
      <c r="D55" s="33" t="str">
        <f>IF(Liste!C22=0," ",Liste!C22)</f>
        <v> </v>
      </c>
      <c r="E55" s="33" t="str">
        <f>IF(Liste!D22=0," ",Liste!D22)</f>
        <v> 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55"/>
      <c r="AE55" s="49" t="str">
        <f t="shared" si="2"/>
        <v> </v>
      </c>
      <c r="AF55" s="49" t="str">
        <f t="shared" si="3"/>
        <v> </v>
      </c>
      <c r="AH55" s="46"/>
      <c r="AM55" s="6"/>
    </row>
    <row r="56" spans="2:39" ht="15" customHeight="1">
      <c r="B56" s="1"/>
      <c r="C56" s="20">
        <v>19</v>
      </c>
      <c r="D56" s="33" t="str">
        <f>IF(Liste!C23=0," ",Liste!C23)</f>
        <v> </v>
      </c>
      <c r="E56" s="33" t="str">
        <f>IF(Liste!D23=0," ",Liste!D23)</f>
        <v> 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55"/>
      <c r="AE56" s="49" t="str">
        <f t="shared" si="2"/>
        <v> </v>
      </c>
      <c r="AF56" s="49" t="str">
        <f t="shared" si="3"/>
        <v> </v>
      </c>
      <c r="AH56" s="46"/>
      <c r="AM56" s="6"/>
    </row>
    <row r="57" spans="2:39" ht="15" customHeight="1">
      <c r="B57" s="1"/>
      <c r="C57" s="20">
        <v>20</v>
      </c>
      <c r="D57" s="33" t="str">
        <f>IF(Liste!C24=0," ",Liste!C24)</f>
        <v> </v>
      </c>
      <c r="E57" s="33" t="str">
        <f>IF(Liste!D24=0," ",Liste!D24)</f>
        <v> 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55"/>
      <c r="AE57" s="49" t="str">
        <f t="shared" si="2"/>
        <v> </v>
      </c>
      <c r="AF57" s="49" t="str">
        <f t="shared" si="3"/>
        <v> </v>
      </c>
      <c r="AH57" s="46"/>
      <c r="AM57" s="6"/>
    </row>
    <row r="58" spans="2:39" ht="15" customHeight="1">
      <c r="B58" s="1"/>
      <c r="C58" s="20">
        <v>21</v>
      </c>
      <c r="D58" s="33" t="str">
        <f>IF(Liste!C25=0," ",Liste!C25)</f>
        <v> </v>
      </c>
      <c r="E58" s="33" t="str">
        <f>IF(Liste!D25=0," ",Liste!D25)</f>
        <v> 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55"/>
      <c r="AE58" s="49" t="str">
        <f t="shared" si="2"/>
        <v> </v>
      </c>
      <c r="AF58" s="49" t="str">
        <f t="shared" si="3"/>
        <v> </v>
      </c>
      <c r="AH58" s="46"/>
      <c r="AM58" s="6"/>
    </row>
    <row r="59" spans="2:39" ht="15" customHeight="1">
      <c r="B59" s="1"/>
      <c r="C59" s="20">
        <v>22</v>
      </c>
      <c r="D59" s="33" t="str">
        <f>IF(Liste!C26=0," ",Liste!C26)</f>
        <v> </v>
      </c>
      <c r="E59" s="33" t="str">
        <f>IF(Liste!D26=0," ",Liste!D26)</f>
        <v> 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55"/>
      <c r="AE59" s="49" t="str">
        <f t="shared" si="2"/>
        <v> </v>
      </c>
      <c r="AF59" s="49" t="str">
        <f t="shared" si="3"/>
        <v> </v>
      </c>
      <c r="AH59" s="46"/>
      <c r="AM59" s="6"/>
    </row>
    <row r="60" spans="2:39" ht="15" customHeight="1">
      <c r="B60" s="1"/>
      <c r="C60" s="20">
        <v>23</v>
      </c>
      <c r="D60" s="33" t="str">
        <f>IF(Liste!C27=0," ",Liste!C27)</f>
        <v> </v>
      </c>
      <c r="E60" s="33" t="str">
        <f>IF(Liste!D27=0," ",Liste!D27)</f>
        <v> 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55"/>
      <c r="AE60" s="49" t="str">
        <f t="shared" si="2"/>
        <v> </v>
      </c>
      <c r="AF60" s="49" t="str">
        <f t="shared" si="3"/>
        <v> </v>
      </c>
      <c r="AH60" s="46"/>
      <c r="AM60" s="6"/>
    </row>
    <row r="61" spans="2:39" ht="15" customHeight="1">
      <c r="B61" s="1"/>
      <c r="C61" s="20">
        <v>24</v>
      </c>
      <c r="D61" s="33" t="str">
        <f>IF(Liste!C28=0," ",Liste!C28)</f>
        <v> </v>
      </c>
      <c r="E61" s="33" t="str">
        <f>IF(Liste!D28=0," ",Liste!D28)</f>
        <v> 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55"/>
      <c r="AE61" s="49" t="str">
        <f t="shared" si="2"/>
        <v> </v>
      </c>
      <c r="AF61" s="49" t="str">
        <f t="shared" si="3"/>
        <v> </v>
      </c>
      <c r="AH61" s="46"/>
      <c r="AM61" s="6"/>
    </row>
    <row r="62" spans="2:39" ht="15" customHeight="1">
      <c r="B62" s="1"/>
      <c r="C62" s="20">
        <v>25</v>
      </c>
      <c r="D62" s="33" t="str">
        <f>IF(Liste!C29=0," ",Liste!C29)</f>
        <v> </v>
      </c>
      <c r="E62" s="33" t="str">
        <f>IF(Liste!D29=0," ",Liste!D29)</f>
        <v> 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55"/>
      <c r="AE62" s="49" t="str">
        <f t="shared" si="2"/>
        <v> </v>
      </c>
      <c r="AF62" s="49" t="str">
        <f t="shared" si="3"/>
        <v> </v>
      </c>
      <c r="AH62" s="46"/>
      <c r="AM62" s="6"/>
    </row>
    <row r="63" spans="2:34" ht="15" customHeight="1">
      <c r="B63" s="1"/>
      <c r="C63" s="20">
        <v>26</v>
      </c>
      <c r="D63" s="33" t="str">
        <f>IF(Liste!C30=0," ",Liste!C30)</f>
        <v> </v>
      </c>
      <c r="E63" s="33" t="str">
        <f>IF(Liste!D30=0," ",Liste!D30)</f>
        <v> 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55"/>
      <c r="AE63" s="49" t="str">
        <f t="shared" si="2"/>
        <v> </v>
      </c>
      <c r="AF63" s="49" t="str">
        <f t="shared" si="3"/>
        <v> </v>
      </c>
      <c r="AH63" s="46"/>
    </row>
    <row r="64" spans="2:34" ht="15" customHeight="1">
      <c r="B64" s="1"/>
      <c r="C64" s="20">
        <v>27</v>
      </c>
      <c r="D64" s="33" t="str">
        <f>IF(Liste!C31=0," ",Liste!C31)</f>
        <v> </v>
      </c>
      <c r="E64" s="33" t="str">
        <f>IF(Liste!D31=0," ",Liste!D31)</f>
        <v> 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55"/>
      <c r="AE64" s="49" t="str">
        <f t="shared" si="2"/>
        <v> </v>
      </c>
      <c r="AF64" s="49" t="str">
        <f t="shared" si="3"/>
        <v> </v>
      </c>
      <c r="AH64" s="46"/>
    </row>
    <row r="65" spans="2:32" ht="15" customHeight="1">
      <c r="B65" s="1"/>
      <c r="C65" s="20">
        <v>28</v>
      </c>
      <c r="D65" s="33" t="str">
        <f>IF(Liste!C32=0," ",Liste!C32)</f>
        <v> </v>
      </c>
      <c r="E65" s="33" t="str">
        <f>IF(Liste!D32=0," ",Liste!D32)</f>
        <v> 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5"/>
      <c r="AE65" s="49" t="str">
        <f t="shared" si="2"/>
        <v> </v>
      </c>
      <c r="AF65" s="49" t="str">
        <f t="shared" si="3"/>
        <v> </v>
      </c>
    </row>
    <row r="66" spans="2:32" ht="15" customHeight="1">
      <c r="B66" s="1"/>
      <c r="C66" s="20">
        <v>29</v>
      </c>
      <c r="D66" s="33" t="str">
        <f>IF(Liste!C33=0," ",Liste!C33)</f>
        <v> </v>
      </c>
      <c r="E66" s="33" t="str">
        <f>IF(Liste!D33=0," ",Liste!D33)</f>
        <v> 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55"/>
      <c r="AE66" s="49" t="str">
        <f t="shared" si="2"/>
        <v> </v>
      </c>
      <c r="AF66" s="49" t="str">
        <f t="shared" si="3"/>
        <v> </v>
      </c>
    </row>
    <row r="67" spans="2:32" ht="15" customHeight="1">
      <c r="B67" s="1"/>
      <c r="C67" s="20">
        <v>30</v>
      </c>
      <c r="D67" s="33" t="str">
        <f>IF(Liste!C34=0," ",Liste!C34)</f>
        <v> </v>
      </c>
      <c r="E67" s="33" t="str">
        <f>IF(Liste!D34=0," ",Liste!D34)</f>
        <v> 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55"/>
      <c r="AE67" s="49" t="str">
        <f t="shared" si="2"/>
        <v> </v>
      </c>
      <c r="AF67" s="49" t="str">
        <f t="shared" si="3"/>
        <v> </v>
      </c>
    </row>
    <row r="68" spans="2:32" ht="15" customHeight="1">
      <c r="B68" s="1"/>
      <c r="C68" s="20">
        <v>31</v>
      </c>
      <c r="D68" s="33" t="str">
        <f>IF(Liste!C35=0," ",Liste!C35)</f>
        <v> </v>
      </c>
      <c r="E68" s="33" t="str">
        <f>IF(Liste!D35=0," ",Liste!D35)</f>
        <v> 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55"/>
      <c r="AE68" s="49" t="str">
        <f t="shared" si="2"/>
        <v> </v>
      </c>
      <c r="AF68" s="49" t="str">
        <f t="shared" si="3"/>
        <v> </v>
      </c>
    </row>
    <row r="69" spans="2:32" ht="15" customHeight="1">
      <c r="B69" s="1"/>
      <c r="C69" s="20">
        <v>32</v>
      </c>
      <c r="D69" s="33" t="str">
        <f>IF(Liste!C36=0," ",Liste!C36)</f>
        <v> </v>
      </c>
      <c r="E69" s="33" t="str">
        <f>IF(Liste!D36=0," ",Liste!D36)</f>
        <v> 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55"/>
      <c r="AE69" s="49" t="str">
        <f t="shared" si="2"/>
        <v> </v>
      </c>
      <c r="AF69" s="49" t="str">
        <f t="shared" si="3"/>
        <v> </v>
      </c>
    </row>
    <row r="70" spans="2:32" ht="15" customHeight="1">
      <c r="B70" s="1"/>
      <c r="C70" s="20">
        <v>33</v>
      </c>
      <c r="D70" s="33" t="str">
        <f>IF(Liste!C37=0," ",Liste!C37)</f>
        <v> </v>
      </c>
      <c r="E70" s="33" t="str">
        <f>IF(Liste!D37=0," ",Liste!D37)</f>
        <v> 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55"/>
      <c r="AE70" s="49" t="str">
        <f t="shared" si="2"/>
        <v> </v>
      </c>
      <c r="AF70" s="49" t="str">
        <f t="shared" si="3"/>
        <v> </v>
      </c>
    </row>
    <row r="71" spans="2:32" ht="15" customHeight="1">
      <c r="B71" s="1"/>
      <c r="C71" s="20">
        <v>34</v>
      </c>
      <c r="D71" s="33" t="str">
        <f>IF(Liste!C38=0," ",Liste!C38)</f>
        <v> </v>
      </c>
      <c r="E71" s="33" t="str">
        <f>IF(Liste!D38=0," ",Liste!D38)</f>
        <v> 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55"/>
      <c r="AE71" s="49" t="str">
        <f t="shared" si="2"/>
        <v> </v>
      </c>
      <c r="AF71" s="49" t="str">
        <f t="shared" si="3"/>
        <v> </v>
      </c>
    </row>
    <row r="72" spans="2:32" ht="15" customHeight="1">
      <c r="B72" s="1"/>
      <c r="C72" s="20">
        <v>35</v>
      </c>
      <c r="D72" s="33" t="str">
        <f>IF(Liste!C39=0," ",Liste!C39)</f>
        <v> </v>
      </c>
      <c r="E72" s="33" t="str">
        <f>IF(Liste!D39=0," ",Liste!D39)</f>
        <v> 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55"/>
      <c r="AE72" s="49" t="str">
        <f t="shared" si="2"/>
        <v> </v>
      </c>
      <c r="AF72" s="49" t="str">
        <f t="shared" si="3"/>
        <v> </v>
      </c>
    </row>
    <row r="73" spans="2:32" ht="15" customHeight="1">
      <c r="B73" s="1"/>
      <c r="C73" s="20">
        <v>36</v>
      </c>
      <c r="D73" s="33" t="str">
        <f>IF(Liste!C40=0," ",Liste!C40)</f>
        <v> </v>
      </c>
      <c r="E73" s="33" t="str">
        <f>IF(Liste!D40=0," ",Liste!D40)</f>
        <v> 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55"/>
      <c r="AE73" s="49" t="str">
        <f t="shared" si="2"/>
        <v> </v>
      </c>
      <c r="AF73" s="49" t="str">
        <f t="shared" si="3"/>
        <v> </v>
      </c>
    </row>
    <row r="74" spans="2:32" ht="15" customHeight="1">
      <c r="B74" s="1"/>
      <c r="C74" s="20">
        <v>37</v>
      </c>
      <c r="D74" s="33" t="str">
        <f>IF(Liste!C41=0," ",Liste!C41)</f>
        <v> </v>
      </c>
      <c r="E74" s="33" t="str">
        <f>IF(Liste!D41=0," ",Liste!D41)</f>
        <v> 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55"/>
      <c r="AE74" s="49" t="str">
        <f t="shared" si="2"/>
        <v> </v>
      </c>
      <c r="AF74" s="49" t="str">
        <f t="shared" si="3"/>
        <v> </v>
      </c>
    </row>
    <row r="75" spans="2:32" ht="15" customHeight="1">
      <c r="B75" s="1"/>
      <c r="C75" s="20">
        <v>38</v>
      </c>
      <c r="D75" s="33" t="str">
        <f>IF(Liste!C42=0," ",Liste!C42)</f>
        <v> </v>
      </c>
      <c r="E75" s="33" t="str">
        <f>IF(Liste!D42=0," ",Liste!D42)</f>
        <v> </v>
      </c>
      <c r="F75" s="12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56"/>
      <c r="AE75" s="49" t="str">
        <f t="shared" si="2"/>
        <v> </v>
      </c>
      <c r="AF75" s="49" t="str">
        <f t="shared" si="3"/>
        <v> </v>
      </c>
    </row>
    <row r="76" spans="2:32" ht="15" customHeight="1">
      <c r="B76" s="1"/>
      <c r="C76" s="20">
        <v>39</v>
      </c>
      <c r="D76" s="33" t="str">
        <f>IF(Liste!C43=0," ",Liste!C43)</f>
        <v> </v>
      </c>
      <c r="E76" s="33" t="str">
        <f>IF(Liste!D43=0," ",Liste!D43)</f>
        <v> </v>
      </c>
      <c r="F76" s="12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56"/>
      <c r="AE76" s="49" t="str">
        <f t="shared" si="2"/>
        <v> </v>
      </c>
      <c r="AF76" s="49" t="str">
        <f t="shared" si="3"/>
        <v> </v>
      </c>
    </row>
    <row r="77" spans="2:32" ht="15" customHeight="1" thickBot="1">
      <c r="B77" s="1"/>
      <c r="C77" s="20">
        <v>40</v>
      </c>
      <c r="D77" s="33" t="str">
        <f>IF(Liste!C44=0," ",Liste!C44)</f>
        <v> </v>
      </c>
      <c r="E77" s="33" t="str">
        <f>IF(Liste!D44=0," ",Liste!D44)</f>
        <v> </v>
      </c>
      <c r="F77" s="12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56"/>
      <c r="AE77" s="50" t="str">
        <f t="shared" si="2"/>
        <v> </v>
      </c>
      <c r="AF77" s="50" t="str">
        <f t="shared" si="3"/>
        <v> </v>
      </c>
    </row>
    <row r="78" spans="2:32" ht="24.75" customHeight="1" thickBot="1">
      <c r="B78" s="1"/>
      <c r="C78" s="138" t="s">
        <v>7</v>
      </c>
      <c r="D78" s="139"/>
      <c r="E78" s="140"/>
      <c r="F78" s="52" t="str">
        <f>IF(F9=0," ",((SUM(F38:F77)/COUNT(F38:F77))*100)/F9)</f>
        <v> </v>
      </c>
      <c r="G78" s="53" t="str">
        <f>IF(F10=0," ",((SUM(G38:G77)/COUNT(G38:G77))*100)/F10)</f>
        <v> </v>
      </c>
      <c r="H78" s="53" t="str">
        <f>IF(F11=0," ",((SUM(H38:H77)/COUNT(H38:H77))*100)/F11)</f>
        <v> </v>
      </c>
      <c r="I78" s="53" t="str">
        <f>IF(F12=0," ",((SUM(I38:I77)/COUNT(I38:I77))*100)/F12)</f>
        <v> </v>
      </c>
      <c r="J78" s="53" t="str">
        <f>IF(F13=0," ",((SUM(J38:J77)/COUNT(J38:J77))*100)/F13)</f>
        <v> </v>
      </c>
      <c r="K78" s="53" t="str">
        <f>IF(F14=0," ",((SUM(K38:K77)/COUNT(K38:K77))*100)/F14)</f>
        <v> </v>
      </c>
      <c r="L78" s="53" t="str">
        <f>IF(F15=0," ",((SUM(L38:L77)/COUNT(L38:L77))*100)/F15)</f>
        <v> </v>
      </c>
      <c r="M78" s="53" t="str">
        <f>IF(F16=0," ",((SUM(M38:M77)/COUNT(M38:M77))*100)/F16)</f>
        <v> </v>
      </c>
      <c r="N78" s="53" t="str">
        <f>IF(F17=0," ",((SUM(N38:N77)/COUNT(N38:N77))*100)/F17)</f>
        <v> </v>
      </c>
      <c r="O78" s="53" t="str">
        <f>IF(F18=0," ",((SUM(O38:O77)/COUNT(O38:O77))*100)/F18)</f>
        <v> </v>
      </c>
      <c r="P78" s="53" t="str">
        <f>IF(F19=0," ",((SUM(P38:P77)/COUNT(P38:P77))*100)/F19)</f>
        <v> </v>
      </c>
      <c r="Q78" s="53" t="str">
        <f>IF(F20=0," ",((SUM(Q38:Q77)/COUNT(Q38:Q77))*100)/F20)</f>
        <v> </v>
      </c>
      <c r="R78" s="53" t="str">
        <f>IF(F21=0," ",((SUM(R38:R77)/COUNT(R38:R77))*100)/F21)</f>
        <v> </v>
      </c>
      <c r="S78" s="53" t="str">
        <f>IF(F22=0," ",((SUM(S38:S77)/COUNT(S38:S77))*100)/F22)</f>
        <v> </v>
      </c>
      <c r="T78" s="53" t="str">
        <f>IF(F23=0," ",((SUM(T38:T77)/COUNT(T38:T77))*100)/F23)</f>
        <v> </v>
      </c>
      <c r="U78" s="53" t="str">
        <f>IF(F24=0," ",((SUM(U38:U77)/COUNT(U38:U77))*100)/F24)</f>
        <v> </v>
      </c>
      <c r="V78" s="53" t="str">
        <f>IF(F25=0," ",((SUM(V38:V77)/COUNT(V38:V77))*100)/F25)</f>
        <v> </v>
      </c>
      <c r="W78" s="53" t="str">
        <f>IF(F26=0," ",((SUM(W38:W77)/COUNT(W38:W77))*100)/F26)</f>
        <v> </v>
      </c>
      <c r="X78" s="53" t="str">
        <f>IF(F27=0," ",((SUM(X38:X77)/COUNT(X38:X77))*100)/F27)</f>
        <v> </v>
      </c>
      <c r="Y78" s="53" t="str">
        <f>IF(F28=0," ",((SUM(Y38:Y77)/COUNT(Y38:Y77))*100)/F28)</f>
        <v> </v>
      </c>
      <c r="Z78" s="53" t="str">
        <f>IF(F29=0," ",((SUM(Z38:Z77)/COUNT(Z38:Z77))*100)/F29)</f>
        <v> </v>
      </c>
      <c r="AA78" s="53" t="str">
        <f>IF(F30=0," ",((SUM(AA38:AA77)/COUNT(AA38:AA77))*100)/F30)</f>
        <v> </v>
      </c>
      <c r="AB78" s="53" t="str">
        <f>IF(F31=0," ",((SUM(AB38:AB77)/COUNT(AB38:AB77))*100)/F31)</f>
        <v> </v>
      </c>
      <c r="AC78" s="53" t="str">
        <f>IF(F32=0," ",((SUM(AC38:AC77)/COUNT(AC38:AC77))*100)/F32)</f>
        <v> </v>
      </c>
      <c r="AD78" s="51" t="str">
        <f>IF(F33=0," ",((SUM(AD38:AD77)/COUNT(AD38:AD77))*100)/F33)</f>
        <v> </v>
      </c>
      <c r="AE78" s="18"/>
      <c r="AF78" s="18"/>
    </row>
    <row r="79" spans="2:3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5:33" ht="12.75">
      <c r="Y81" s="30"/>
      <c r="Z81" s="30"/>
      <c r="AA81" s="30"/>
      <c r="AB81" s="141">
        <v>45239</v>
      </c>
      <c r="AC81" s="141"/>
      <c r="AD81" s="141"/>
      <c r="AE81" s="141"/>
      <c r="AF81" s="141"/>
      <c r="AG81" s="30"/>
    </row>
    <row r="82" spans="25:33" ht="12.75">
      <c r="Y82" s="32"/>
      <c r="Z82" s="32"/>
      <c r="AA82" s="32"/>
      <c r="AB82" s="142"/>
      <c r="AC82" s="142"/>
      <c r="AD82" s="142"/>
      <c r="AE82" s="142"/>
      <c r="AF82" s="142"/>
      <c r="AG82" s="32"/>
    </row>
    <row r="83" spans="25:33" ht="12.75">
      <c r="Y83" s="31"/>
      <c r="Z83" s="31"/>
      <c r="AA83" s="31"/>
      <c r="AB83" s="143" t="s">
        <v>46</v>
      </c>
      <c r="AC83" s="143"/>
      <c r="AD83" s="143"/>
      <c r="AE83" s="143"/>
      <c r="AF83" s="143"/>
      <c r="AG83" s="31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8:E18"/>
    <mergeCell ref="H18:AF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4:E34"/>
    <mergeCell ref="C36:E36"/>
    <mergeCell ref="F36:AD36"/>
    <mergeCell ref="AE36:AE37"/>
    <mergeCell ref="AF36:AF37"/>
    <mergeCell ref="C78:E78"/>
    <mergeCell ref="AB81:AF81"/>
    <mergeCell ref="AB82:AF82"/>
    <mergeCell ref="AB83:AF83"/>
  </mergeCells>
  <conditionalFormatting sqref="F78:O78">
    <cfRule type="cellIs" priority="4" dxfId="3" operator="lessThan" stopIfTrue="1">
      <formula>50</formula>
    </cfRule>
  </conditionalFormatting>
  <conditionalFormatting sqref="F78:AD78">
    <cfRule type="cellIs" priority="2" dxfId="16" operator="lessThan" stopIfTrue="1">
      <formula>50</formula>
    </cfRule>
    <cfRule type="cellIs" priority="3" dxfId="17" operator="lessThan" stopIfTrue="1">
      <formula>50</formula>
    </cfRule>
  </conditionalFormatting>
  <conditionalFormatting sqref="AF38:AF77">
    <cfRule type="cellIs" priority="1" dxfId="16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2"/>
  <ignoredErrors>
    <ignoredError sqref="AD5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B2:AM83"/>
  <sheetViews>
    <sheetView zoomScalePageLayoutView="0" workbookViewId="0" topLeftCell="A1">
      <selection activeCell="D77" sqref="D77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42" customWidth="1"/>
    <col min="35" max="35" width="9.125" style="43" customWidth="1"/>
    <col min="36" max="36" width="25.00390625" style="43" customWidth="1"/>
    <col min="37" max="16384" width="9.125" style="2" customWidth="1"/>
  </cols>
  <sheetData>
    <row r="1" ht="9" customHeight="1"/>
    <row r="2" spans="2:36" ht="30" customHeight="1" thickBot="1">
      <c r="B2" s="1"/>
      <c r="C2" s="70" t="s">
        <v>21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"/>
      <c r="AH2" s="71" t="s">
        <v>44</v>
      </c>
      <c r="AI2" s="71"/>
      <c r="AJ2" s="71"/>
    </row>
    <row r="3" spans="2:36" ht="15" customHeight="1">
      <c r="B3" s="13"/>
      <c r="C3" s="72" t="s">
        <v>12</v>
      </c>
      <c r="D3" s="73"/>
      <c r="E3" s="74" t="str">
        <f>Liste!G4&amp;Liste!H4</f>
        <v>:</v>
      </c>
      <c r="F3" s="74"/>
      <c r="G3" s="75" t="s">
        <v>15</v>
      </c>
      <c r="H3" s="75"/>
      <c r="I3" s="75"/>
      <c r="J3" s="75"/>
      <c r="K3" s="74" t="str">
        <f>Liste!G6&amp;" "&amp;Liste!H6</f>
        <v>: </v>
      </c>
      <c r="L3" s="74"/>
      <c r="M3" s="74"/>
      <c r="N3" s="74"/>
      <c r="O3" s="74"/>
      <c r="P3" s="76"/>
      <c r="Q3" s="14"/>
      <c r="R3" s="77" t="s">
        <v>11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9"/>
      <c r="AG3" s="7"/>
      <c r="AH3" s="83"/>
      <c r="AI3" s="84"/>
      <c r="AJ3" s="84"/>
    </row>
    <row r="4" spans="2:32" ht="15" customHeight="1" thickBot="1">
      <c r="B4" s="13"/>
      <c r="C4" s="85" t="s">
        <v>13</v>
      </c>
      <c r="D4" s="86"/>
      <c r="E4" s="87" t="str">
        <f>Liste!G5&amp;Liste!H5</f>
        <v>:2023-2024</v>
      </c>
      <c r="F4" s="87"/>
      <c r="G4" s="88" t="s">
        <v>33</v>
      </c>
      <c r="H4" s="88"/>
      <c r="I4" s="88"/>
      <c r="J4" s="88"/>
      <c r="K4" s="87" t="s">
        <v>42</v>
      </c>
      <c r="L4" s="87"/>
      <c r="M4" s="87"/>
      <c r="N4" s="87"/>
      <c r="O4" s="87"/>
      <c r="P4" s="89"/>
      <c r="Q4" s="3"/>
      <c r="R4" s="80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</row>
    <row r="5" spans="2:36" ht="15" customHeight="1">
      <c r="B5" s="13"/>
      <c r="C5" s="85" t="s">
        <v>14</v>
      </c>
      <c r="D5" s="86"/>
      <c r="E5" s="87" t="s">
        <v>43</v>
      </c>
      <c r="F5" s="87"/>
      <c r="G5" s="88" t="s">
        <v>26</v>
      </c>
      <c r="H5" s="88"/>
      <c r="I5" s="88"/>
      <c r="J5" s="88"/>
      <c r="K5" s="87" t="str">
        <f>Liste!G8&amp;" "&amp;Liste!H7</f>
        <v>: İngilizce </v>
      </c>
      <c r="L5" s="87"/>
      <c r="M5" s="87"/>
      <c r="N5" s="87"/>
      <c r="O5" s="87"/>
      <c r="P5" s="89"/>
      <c r="Q5" s="14"/>
      <c r="R5" s="90" t="s">
        <v>18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 t="e">
        <f>O16</f>
        <v>#DIV/0!</v>
      </c>
      <c r="AE5" s="92"/>
      <c r="AF5" s="34" t="s">
        <v>19</v>
      </c>
      <c r="AH5" s="93" t="s">
        <v>32</v>
      </c>
      <c r="AI5" s="93"/>
      <c r="AJ5" s="93"/>
    </row>
    <row r="6" spans="2:36" ht="15" customHeight="1" thickBot="1">
      <c r="B6" s="13"/>
      <c r="C6" s="94" t="s">
        <v>27</v>
      </c>
      <c r="D6" s="95"/>
      <c r="E6" s="96" t="str">
        <f>Liste!G7&amp;Liste!H8</f>
        <v>:</v>
      </c>
      <c r="F6" s="96"/>
      <c r="G6" s="97"/>
      <c r="H6" s="97"/>
      <c r="I6" s="97"/>
      <c r="J6" s="97"/>
      <c r="K6" s="96"/>
      <c r="L6" s="96"/>
      <c r="M6" s="96"/>
      <c r="N6" s="96"/>
      <c r="O6" s="96"/>
      <c r="P6" s="98"/>
      <c r="Q6" s="14"/>
      <c r="R6" s="99" t="s">
        <v>41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93"/>
      <c r="AI6" s="93"/>
      <c r="AJ6" s="93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/>
      <c r="R7" s="102">
        <f>CONCATENATE(AJ9,AJ10,AJ11,AJ12,AJ13,AJ14,AJ15,AJ16,AJ17,AJ18,AJ19,AJ20,AJ21,AJ22,AJ23,AJ24,AJ25,AJ26,AJ27,AJ28,AJ29,AJ30,AJ31,AJ32,AJ33)</f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/>
      <c r="AH7" s="93"/>
      <c r="AI7" s="93"/>
      <c r="AJ7" s="93"/>
    </row>
    <row r="8" spans="2:32" ht="21" customHeight="1">
      <c r="B8" s="1"/>
      <c r="C8" s="105" t="s">
        <v>20</v>
      </c>
      <c r="D8" s="106"/>
      <c r="E8" s="106"/>
      <c r="F8" s="17" t="s">
        <v>16</v>
      </c>
      <c r="G8" s="3"/>
      <c r="H8" s="107" t="s">
        <v>9</v>
      </c>
      <c r="I8" s="108"/>
      <c r="J8" s="108"/>
      <c r="K8" s="108"/>
      <c r="L8" s="108"/>
      <c r="M8" s="108"/>
      <c r="N8" s="108"/>
      <c r="O8" s="108"/>
      <c r="P8" s="109"/>
      <c r="Q8" s="15"/>
      <c r="R8" s="102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</row>
    <row r="9" spans="2:36" ht="19.5" customHeight="1">
      <c r="B9" s="1"/>
      <c r="C9" s="27">
        <v>1</v>
      </c>
      <c r="D9" s="110"/>
      <c r="E9" s="110"/>
      <c r="F9" s="28"/>
      <c r="G9" s="3"/>
      <c r="H9" s="111" t="s">
        <v>34</v>
      </c>
      <c r="I9" s="112"/>
      <c r="J9" s="112"/>
      <c r="K9" s="112"/>
      <c r="L9" s="112"/>
      <c r="M9" s="112"/>
      <c r="N9" s="112"/>
      <c r="O9" s="113">
        <f>COUNTIF(AF38:AF77,"GEÇMEZ")</f>
        <v>0</v>
      </c>
      <c r="P9" s="114"/>
      <c r="Q9" s="15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H9" s="44">
        <f aca="true" t="shared" si="0" ref="AH9:AH33">IF(D9=0,"",D9)</f>
      </c>
      <c r="AI9" s="45" t="str">
        <f>F78</f>
        <v> </v>
      </c>
      <c r="AJ9" s="43">
        <f>IF(AI9&lt;50,"    * "&amp;AH9,"")</f>
      </c>
    </row>
    <row r="10" spans="2:36" ht="19.5" customHeight="1">
      <c r="B10" s="1"/>
      <c r="C10" s="27">
        <v>2</v>
      </c>
      <c r="D10" s="110"/>
      <c r="E10" s="110"/>
      <c r="F10" s="28"/>
      <c r="G10" s="3"/>
      <c r="H10" s="111" t="s">
        <v>35</v>
      </c>
      <c r="I10" s="112"/>
      <c r="J10" s="112"/>
      <c r="K10" s="112"/>
      <c r="L10" s="112"/>
      <c r="M10" s="112"/>
      <c r="N10" s="112"/>
      <c r="O10" s="113">
        <f>COUNTIF(AF38:AF77,"GEÇER")</f>
        <v>0</v>
      </c>
      <c r="P10" s="114"/>
      <c r="Q10" s="15"/>
      <c r="R10" s="102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H10" s="44">
        <f t="shared" si="0"/>
      </c>
      <c r="AI10" s="45" t="str">
        <f>G78</f>
        <v> </v>
      </c>
      <c r="AJ10" s="43">
        <f aca="true" t="shared" si="1" ref="AJ10:AJ33">IF(AI10&lt;50,"    * "&amp;AH10,"")</f>
      </c>
    </row>
    <row r="11" spans="2:36" ht="19.5" customHeight="1">
      <c r="B11" s="1"/>
      <c r="C11" s="27">
        <v>3</v>
      </c>
      <c r="D11" s="110"/>
      <c r="E11" s="110"/>
      <c r="F11" s="28"/>
      <c r="G11" s="3"/>
      <c r="H11" s="111" t="s">
        <v>36</v>
      </c>
      <c r="I11" s="112"/>
      <c r="J11" s="112"/>
      <c r="K11" s="112"/>
      <c r="L11" s="112"/>
      <c r="M11" s="112"/>
      <c r="N11" s="112"/>
      <c r="O11" s="113">
        <f>COUNTIF(AF38:AF77,"ORTA")</f>
        <v>0</v>
      </c>
      <c r="P11" s="114"/>
      <c r="Q11" s="15"/>
      <c r="R11" s="115" t="s">
        <v>22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H11" s="44">
        <f t="shared" si="0"/>
      </c>
      <c r="AI11" s="45" t="str">
        <f>H78</f>
        <v> </v>
      </c>
      <c r="AJ11" s="43">
        <f t="shared" si="1"/>
      </c>
    </row>
    <row r="12" spans="2:36" ht="19.5" customHeight="1">
      <c r="B12" s="1"/>
      <c r="C12" s="27">
        <v>4</v>
      </c>
      <c r="D12" s="110"/>
      <c r="E12" s="110"/>
      <c r="F12" s="28"/>
      <c r="G12" s="3"/>
      <c r="H12" s="111" t="s">
        <v>37</v>
      </c>
      <c r="I12" s="112"/>
      <c r="J12" s="112"/>
      <c r="K12" s="112"/>
      <c r="L12" s="112"/>
      <c r="M12" s="112"/>
      <c r="N12" s="112"/>
      <c r="O12" s="113">
        <f>COUNTIF(AF38:AF77,"İYİ")</f>
        <v>0</v>
      </c>
      <c r="P12" s="114"/>
      <c r="Q12" s="15"/>
      <c r="R12" s="115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H12" s="44">
        <f t="shared" si="0"/>
      </c>
      <c r="AI12" s="45" t="str">
        <f>I78</f>
        <v> </v>
      </c>
      <c r="AJ12" s="43">
        <f t="shared" si="1"/>
      </c>
    </row>
    <row r="13" spans="2:36" ht="19.5" customHeight="1">
      <c r="B13" s="1"/>
      <c r="C13" s="27">
        <v>5</v>
      </c>
      <c r="D13" s="110"/>
      <c r="E13" s="110"/>
      <c r="F13" s="28"/>
      <c r="G13" s="3"/>
      <c r="H13" s="111" t="s">
        <v>38</v>
      </c>
      <c r="I13" s="112"/>
      <c r="J13" s="112"/>
      <c r="K13" s="112"/>
      <c r="L13" s="112"/>
      <c r="M13" s="112"/>
      <c r="N13" s="112"/>
      <c r="O13" s="113">
        <f>COUNTIF(AF38:AF77,"PEKİYİ")</f>
        <v>0</v>
      </c>
      <c r="P13" s="114"/>
      <c r="Q13" s="15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H13" s="44">
        <f t="shared" si="0"/>
      </c>
      <c r="AI13" s="45" t="str">
        <f>J78</f>
        <v> </v>
      </c>
      <c r="AJ13" s="43">
        <f t="shared" si="1"/>
      </c>
    </row>
    <row r="14" spans="2:36" ht="19.5" customHeight="1">
      <c r="B14" s="1"/>
      <c r="C14" s="27">
        <v>6</v>
      </c>
      <c r="D14" s="110"/>
      <c r="E14" s="110"/>
      <c r="F14" s="28"/>
      <c r="G14" s="3"/>
      <c r="H14" s="121"/>
      <c r="I14" s="122"/>
      <c r="J14" s="122"/>
      <c r="K14" s="122"/>
      <c r="L14" s="122"/>
      <c r="M14" s="122"/>
      <c r="N14" s="122"/>
      <c r="O14" s="122"/>
      <c r="P14" s="123"/>
      <c r="Q14" s="15"/>
      <c r="R14" s="115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H14" s="44">
        <f t="shared" si="0"/>
      </c>
      <c r="AI14" s="45" t="str">
        <f>K78</f>
        <v> </v>
      </c>
      <c r="AJ14" s="43">
        <f t="shared" si="1"/>
      </c>
    </row>
    <row r="15" spans="2:36" ht="17.25" customHeight="1">
      <c r="B15" s="1"/>
      <c r="C15" s="27">
        <v>7</v>
      </c>
      <c r="D15" s="110"/>
      <c r="E15" s="110"/>
      <c r="F15" s="28"/>
      <c r="G15" s="3"/>
      <c r="H15" s="111" t="s">
        <v>10</v>
      </c>
      <c r="I15" s="112"/>
      <c r="J15" s="112"/>
      <c r="K15" s="112"/>
      <c r="L15" s="112"/>
      <c r="M15" s="112"/>
      <c r="N15" s="112"/>
      <c r="O15" s="124" t="str">
        <f>IF(COUNT(AE38:AE77)=0," ",SUM(AE38:AE77)/COUNT(AE38:AE77))</f>
        <v> </v>
      </c>
      <c r="P15" s="125"/>
      <c r="Q15" s="16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26">
        <f>Liste!H8</f>
        <v>0</v>
      </c>
      <c r="AD15" s="126"/>
      <c r="AE15" s="126"/>
      <c r="AF15" s="127"/>
      <c r="AH15" s="44">
        <f t="shared" si="0"/>
      </c>
      <c r="AI15" s="45" t="str">
        <f>L78</f>
        <v> </v>
      </c>
      <c r="AJ15" s="43">
        <f t="shared" si="1"/>
      </c>
    </row>
    <row r="16" spans="2:36" ht="19.5" customHeight="1" thickBot="1">
      <c r="B16" s="1"/>
      <c r="C16" s="27">
        <v>8</v>
      </c>
      <c r="D16" s="110"/>
      <c r="E16" s="110"/>
      <c r="F16" s="28"/>
      <c r="G16" s="3"/>
      <c r="H16" s="128" t="s">
        <v>40</v>
      </c>
      <c r="I16" s="129"/>
      <c r="J16" s="129"/>
      <c r="K16" s="129"/>
      <c r="L16" s="129"/>
      <c r="M16" s="129"/>
      <c r="N16" s="129"/>
      <c r="O16" s="130" t="e">
        <f>SUM(O10:O13)/SUM(O9:O13)</f>
        <v>#DIV/0!</v>
      </c>
      <c r="P16" s="131"/>
      <c r="Q16" s="15"/>
      <c r="R16" s="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132" t="str">
        <f>Liste!H9</f>
        <v>İngilizce Öğretmeni</v>
      </c>
      <c r="AD16" s="132"/>
      <c r="AE16" s="132"/>
      <c r="AF16" s="133"/>
      <c r="AH16" s="44">
        <f t="shared" si="0"/>
      </c>
      <c r="AI16" s="45" t="str">
        <f>M78</f>
        <v> </v>
      </c>
      <c r="AJ16" s="43">
        <f t="shared" si="1"/>
      </c>
    </row>
    <row r="17" spans="2:36" ht="19.5" customHeight="1" thickBot="1">
      <c r="B17" s="1"/>
      <c r="C17" s="27">
        <v>9</v>
      </c>
      <c r="D17" s="110"/>
      <c r="E17" s="110"/>
      <c r="F17" s="2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44">
        <f t="shared" si="0"/>
      </c>
      <c r="AI17" s="45" t="str">
        <f>N78</f>
        <v> </v>
      </c>
      <c r="AJ17" s="43">
        <f t="shared" si="1"/>
      </c>
    </row>
    <row r="18" spans="2:36" ht="19.5" customHeight="1">
      <c r="B18" s="1"/>
      <c r="C18" s="27">
        <v>10</v>
      </c>
      <c r="D18" s="110"/>
      <c r="E18" s="110"/>
      <c r="F18" s="28"/>
      <c r="G18" s="14"/>
      <c r="H18" s="118" t="s">
        <v>17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H18" s="44">
        <f t="shared" si="0"/>
      </c>
      <c r="AI18" s="45" t="str">
        <f>O78</f>
        <v> </v>
      </c>
      <c r="AJ18" s="43">
        <f t="shared" si="1"/>
      </c>
    </row>
    <row r="19" spans="2:36" ht="19.5" customHeight="1">
      <c r="B19" s="1"/>
      <c r="C19" s="27">
        <v>11</v>
      </c>
      <c r="D19" s="110"/>
      <c r="E19" s="110"/>
      <c r="F19" s="28"/>
      <c r="G19" s="14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H19" s="44">
        <f t="shared" si="0"/>
      </c>
      <c r="AI19" s="45" t="str">
        <f>P78</f>
        <v> </v>
      </c>
      <c r="AJ19" s="43">
        <f t="shared" si="1"/>
      </c>
    </row>
    <row r="20" spans="2:36" ht="19.5" customHeight="1">
      <c r="B20" s="1"/>
      <c r="C20" s="27">
        <v>12</v>
      </c>
      <c r="D20" s="110"/>
      <c r="E20" s="110"/>
      <c r="F20" s="28"/>
      <c r="G20" s="14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H20" s="44">
        <f t="shared" si="0"/>
      </c>
      <c r="AI20" s="45" t="str">
        <f>Q78</f>
        <v> </v>
      </c>
      <c r="AJ20" s="43">
        <f t="shared" si="1"/>
      </c>
    </row>
    <row r="21" spans="2:36" ht="19.5" customHeight="1">
      <c r="B21" s="1"/>
      <c r="C21" s="27">
        <v>13</v>
      </c>
      <c r="D21" s="110"/>
      <c r="E21" s="110"/>
      <c r="F21" s="28"/>
      <c r="G21" s="14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H21" s="44">
        <f t="shared" si="0"/>
      </c>
      <c r="AI21" s="45" t="str">
        <f>R78</f>
        <v> </v>
      </c>
      <c r="AJ21" s="43">
        <f t="shared" si="1"/>
      </c>
    </row>
    <row r="22" spans="2:36" ht="19.5" customHeight="1">
      <c r="B22" s="1"/>
      <c r="C22" s="27">
        <v>14</v>
      </c>
      <c r="D22" s="110"/>
      <c r="E22" s="110"/>
      <c r="F22" s="28"/>
      <c r="G22" s="14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H22" s="44">
        <f t="shared" si="0"/>
      </c>
      <c r="AI22" s="45" t="str">
        <f>S78</f>
        <v> </v>
      </c>
      <c r="AJ22" s="43">
        <f t="shared" si="1"/>
      </c>
    </row>
    <row r="23" spans="2:36" ht="19.5" customHeight="1">
      <c r="B23" s="1"/>
      <c r="C23" s="27">
        <v>15</v>
      </c>
      <c r="D23" s="110"/>
      <c r="E23" s="110"/>
      <c r="F23" s="28"/>
      <c r="G23" s="14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H23" s="44">
        <f t="shared" si="0"/>
      </c>
      <c r="AI23" s="45" t="str">
        <f>T78</f>
        <v> </v>
      </c>
      <c r="AJ23" s="43">
        <f t="shared" si="1"/>
      </c>
    </row>
    <row r="24" spans="2:36" ht="19.5" customHeight="1">
      <c r="B24" s="1"/>
      <c r="C24" s="27">
        <v>16</v>
      </c>
      <c r="D24" s="110"/>
      <c r="E24" s="110"/>
      <c r="F24" s="28"/>
      <c r="G24" s="14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H24" s="44">
        <f t="shared" si="0"/>
      </c>
      <c r="AI24" s="45" t="str">
        <f>U78</f>
        <v> </v>
      </c>
      <c r="AJ24" s="43">
        <f t="shared" si="1"/>
      </c>
    </row>
    <row r="25" spans="2:36" ht="19.5" customHeight="1">
      <c r="B25" s="1"/>
      <c r="C25" s="27">
        <v>17</v>
      </c>
      <c r="D25" s="110"/>
      <c r="E25" s="110"/>
      <c r="F25" s="28"/>
      <c r="G25" s="14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H25" s="44">
        <f t="shared" si="0"/>
      </c>
      <c r="AI25" s="45" t="str">
        <f>V78</f>
        <v> </v>
      </c>
      <c r="AJ25" s="43">
        <f t="shared" si="1"/>
      </c>
    </row>
    <row r="26" spans="2:36" ht="19.5" customHeight="1">
      <c r="B26" s="1"/>
      <c r="C26" s="27">
        <v>18</v>
      </c>
      <c r="D26" s="110"/>
      <c r="E26" s="110"/>
      <c r="F26" s="28"/>
      <c r="G26" s="14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H26" s="44">
        <f t="shared" si="0"/>
      </c>
      <c r="AI26" s="45" t="str">
        <f>W78</f>
        <v> </v>
      </c>
      <c r="AJ26" s="43">
        <f t="shared" si="1"/>
      </c>
    </row>
    <row r="27" spans="2:36" ht="19.5" customHeight="1">
      <c r="B27" s="1"/>
      <c r="C27" s="27">
        <v>19</v>
      </c>
      <c r="D27" s="110"/>
      <c r="E27" s="110"/>
      <c r="F27" s="28"/>
      <c r="G27" s="14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H27" s="44">
        <f t="shared" si="0"/>
      </c>
      <c r="AI27" s="45" t="str">
        <f>X78</f>
        <v> </v>
      </c>
      <c r="AJ27" s="43">
        <f t="shared" si="1"/>
      </c>
    </row>
    <row r="28" spans="2:36" ht="19.5" customHeight="1">
      <c r="B28" s="1"/>
      <c r="C28" s="27">
        <v>20</v>
      </c>
      <c r="D28" s="110"/>
      <c r="E28" s="110"/>
      <c r="F28" s="28"/>
      <c r="G28" s="14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H28" s="44">
        <f t="shared" si="0"/>
      </c>
      <c r="AI28" s="45" t="str">
        <f>Y78</f>
        <v> </v>
      </c>
      <c r="AJ28" s="43">
        <f t="shared" si="1"/>
      </c>
    </row>
    <row r="29" spans="2:36" ht="19.5" customHeight="1">
      <c r="B29" s="1"/>
      <c r="C29" s="27">
        <v>21</v>
      </c>
      <c r="D29" s="110"/>
      <c r="E29" s="110"/>
      <c r="F29" s="28"/>
      <c r="G29" s="14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H29" s="44">
        <f t="shared" si="0"/>
      </c>
      <c r="AI29" s="45" t="str">
        <f>Z78</f>
        <v> </v>
      </c>
      <c r="AJ29" s="43">
        <f t="shared" si="1"/>
      </c>
    </row>
    <row r="30" spans="2:36" ht="19.5" customHeight="1">
      <c r="B30" s="1"/>
      <c r="C30" s="27">
        <v>22</v>
      </c>
      <c r="D30" s="110"/>
      <c r="E30" s="110"/>
      <c r="F30" s="28"/>
      <c r="G30" s="14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H30" s="44">
        <f t="shared" si="0"/>
      </c>
      <c r="AI30" s="45" t="str">
        <f>AA78</f>
        <v> </v>
      </c>
      <c r="AJ30" s="43">
        <f t="shared" si="1"/>
      </c>
    </row>
    <row r="31" spans="2:36" ht="19.5" customHeight="1">
      <c r="B31" s="1"/>
      <c r="C31" s="27">
        <v>23</v>
      </c>
      <c r="D31" s="110"/>
      <c r="E31" s="110"/>
      <c r="F31" s="28"/>
      <c r="G31" s="14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H31" s="44">
        <f t="shared" si="0"/>
      </c>
      <c r="AI31" s="45" t="str">
        <f>AB78</f>
        <v> </v>
      </c>
      <c r="AJ31" s="43">
        <f t="shared" si="1"/>
      </c>
    </row>
    <row r="32" spans="2:36" ht="19.5" customHeight="1">
      <c r="B32" s="1"/>
      <c r="C32" s="27">
        <v>24</v>
      </c>
      <c r="D32" s="110"/>
      <c r="E32" s="110"/>
      <c r="F32" s="28"/>
      <c r="G32" s="14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H32" s="44">
        <f t="shared" si="0"/>
      </c>
      <c r="AI32" s="45" t="str">
        <f>AC78</f>
        <v> </v>
      </c>
      <c r="AJ32" s="43">
        <f t="shared" si="1"/>
      </c>
    </row>
    <row r="33" spans="2:36" ht="19.5" customHeight="1">
      <c r="B33" s="1"/>
      <c r="C33" s="27">
        <v>25</v>
      </c>
      <c r="D33" s="110"/>
      <c r="E33" s="110"/>
      <c r="F33" s="28"/>
      <c r="G33" s="14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H33" s="44">
        <f t="shared" si="0"/>
      </c>
      <c r="AI33" s="45" t="str">
        <f>AD78</f>
        <v> </v>
      </c>
      <c r="AJ33" s="43">
        <f t="shared" si="1"/>
      </c>
    </row>
    <row r="34" spans="2:35" ht="19.5" customHeight="1" thickBot="1">
      <c r="B34" s="1"/>
      <c r="C34" s="144" t="s">
        <v>8</v>
      </c>
      <c r="D34" s="145"/>
      <c r="E34" s="146"/>
      <c r="F34" s="29">
        <f>SUM(F9:F33)</f>
        <v>0</v>
      </c>
      <c r="G34" s="1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H34" s="44"/>
      <c r="AI34" s="45"/>
    </row>
    <row r="35" spans="2:35" ht="27" customHeight="1" thickBot="1">
      <c r="B35" s="1"/>
      <c r="C35" s="3"/>
      <c r="D35" s="3"/>
      <c r="E35" s="3"/>
      <c r="F35" s="3"/>
      <c r="G35" s="3"/>
      <c r="H35" s="1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44"/>
      <c r="AI35" s="45"/>
    </row>
    <row r="36" spans="2:35" ht="24.75" customHeight="1">
      <c r="B36" s="1"/>
      <c r="C36" s="147" t="s">
        <v>0</v>
      </c>
      <c r="D36" s="148"/>
      <c r="E36" s="148"/>
      <c r="F36" s="148" t="s">
        <v>1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9"/>
      <c r="AE36" s="134" t="s">
        <v>6</v>
      </c>
      <c r="AF36" s="136" t="s">
        <v>2</v>
      </c>
      <c r="AH36" s="44"/>
      <c r="AI36" s="45"/>
    </row>
    <row r="37" spans="2:35" ht="24.75" customHeight="1">
      <c r="B37" s="1"/>
      <c r="C37" s="1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4">
        <v>25</v>
      </c>
      <c r="AE37" s="135"/>
      <c r="AF37" s="137"/>
      <c r="AH37" s="44"/>
      <c r="AI37" s="45"/>
    </row>
    <row r="38" spans="2:35" ht="15" customHeight="1">
      <c r="B38" s="1"/>
      <c r="C38" s="20">
        <v>1</v>
      </c>
      <c r="D38" s="33" t="str">
        <f>IF(Liste!C5=0," ",Liste!C5)</f>
        <v> </v>
      </c>
      <c r="E38" s="33" t="str">
        <f>IF(Liste!D5=0," ",Liste!D5)</f>
        <v> 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55"/>
      <c r="AE38" s="49" t="str">
        <f aca="true" t="shared" si="2" ref="AE38:AE77">IF(COUNTBLANK(F38:AD38)=COLUMNS(F38:AD38)," ",IF(SUM(F38:AD38)=0,0,SUM(F38:AD38)))</f>
        <v> </v>
      </c>
      <c r="AF38" s="49" t="str">
        <f aca="true" t="shared" si="3" ref="AF38:AF77">IF(AE38=" "," ",IF(AE38&gt;=85,"PEKİYİ",IF(AE38&gt;=70,"İYİ",IF(AE38&gt;=55,"ORTA",IF(AE38&gt;=50,"GEÇER",IF(AE38&lt;50,"GEÇMEZ"))))))</f>
        <v> </v>
      </c>
      <c r="AH38" s="44"/>
      <c r="AI38" s="45"/>
    </row>
    <row r="39" spans="2:35" ht="15" customHeight="1">
      <c r="B39" s="1"/>
      <c r="C39" s="20">
        <v>2</v>
      </c>
      <c r="D39" s="33" t="str">
        <f>IF(Liste!C6=0," ",Liste!C6)</f>
        <v> </v>
      </c>
      <c r="E39" s="33" t="str">
        <f>IF(Liste!D6=0," ",Liste!D6)</f>
        <v> 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55"/>
      <c r="AE39" s="49" t="str">
        <f t="shared" si="2"/>
        <v> </v>
      </c>
      <c r="AF39" s="49" t="str">
        <f t="shared" si="3"/>
        <v> </v>
      </c>
      <c r="AH39" s="44"/>
      <c r="AI39" s="45"/>
    </row>
    <row r="40" spans="2:35" ht="15" customHeight="1">
      <c r="B40" s="1"/>
      <c r="C40" s="20">
        <v>3</v>
      </c>
      <c r="D40" s="33" t="str">
        <f>IF(Liste!C7=0," ",Liste!C7)</f>
        <v> </v>
      </c>
      <c r="E40" s="33" t="str">
        <f>IF(Liste!D7=0," ",Liste!D7)</f>
        <v> 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55"/>
      <c r="AE40" s="49" t="str">
        <f t="shared" si="2"/>
        <v> </v>
      </c>
      <c r="AF40" s="49" t="str">
        <f t="shared" si="3"/>
        <v> </v>
      </c>
      <c r="AH40" s="44"/>
      <c r="AI40" s="45"/>
    </row>
    <row r="41" spans="2:35" ht="15" customHeight="1">
      <c r="B41" s="1"/>
      <c r="C41" s="20">
        <v>4</v>
      </c>
      <c r="D41" s="33" t="str">
        <f>IF(Liste!C8=0," ",Liste!C8)</f>
        <v> </v>
      </c>
      <c r="E41" s="33" t="str">
        <f>IF(Liste!D8=0," ",Liste!D8)</f>
        <v> 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55"/>
      <c r="AE41" s="49" t="str">
        <f t="shared" si="2"/>
        <v> </v>
      </c>
      <c r="AF41" s="49" t="str">
        <f t="shared" si="3"/>
        <v> </v>
      </c>
      <c r="AH41" s="44"/>
      <c r="AI41" s="45"/>
    </row>
    <row r="42" spans="2:35" ht="15" customHeight="1">
      <c r="B42" s="1"/>
      <c r="C42" s="20">
        <v>5</v>
      </c>
      <c r="D42" s="33" t="str">
        <f>IF(Liste!C9=0," ",Liste!C9)</f>
        <v> </v>
      </c>
      <c r="E42" s="33" t="str">
        <f>IF(Liste!D9=0," ",Liste!D9)</f>
        <v> 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55"/>
      <c r="AE42" s="49" t="str">
        <f t="shared" si="2"/>
        <v> </v>
      </c>
      <c r="AF42" s="49" t="str">
        <f t="shared" si="3"/>
        <v> </v>
      </c>
      <c r="AH42" s="44"/>
      <c r="AI42" s="45"/>
    </row>
    <row r="43" spans="2:34" ht="15" customHeight="1">
      <c r="B43" s="1"/>
      <c r="C43" s="20">
        <v>6</v>
      </c>
      <c r="D43" s="33" t="str">
        <f>IF(Liste!C10=0," ",Liste!C10)</f>
        <v> </v>
      </c>
      <c r="E43" s="33" t="str">
        <f>IF(Liste!D10=0," ",Liste!D10)</f>
        <v> 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55"/>
      <c r="AE43" s="49" t="str">
        <f t="shared" si="2"/>
        <v> </v>
      </c>
      <c r="AF43" s="49" t="str">
        <f t="shared" si="3"/>
        <v> </v>
      </c>
      <c r="AH43" s="46"/>
    </row>
    <row r="44" spans="2:34" ht="15" customHeight="1">
      <c r="B44" s="1"/>
      <c r="C44" s="20">
        <v>7</v>
      </c>
      <c r="D44" s="33" t="str">
        <f>IF(Liste!C11=0," ",Liste!C11)</f>
        <v> </v>
      </c>
      <c r="E44" s="33" t="str">
        <f>IF(Liste!D11=0," ",Liste!D11)</f>
        <v> 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55"/>
      <c r="AE44" s="49" t="str">
        <f t="shared" si="2"/>
        <v> </v>
      </c>
      <c r="AF44" s="49" t="str">
        <f t="shared" si="3"/>
        <v> </v>
      </c>
      <c r="AH44" s="46"/>
    </row>
    <row r="45" spans="2:34" ht="15" customHeight="1">
      <c r="B45" s="1"/>
      <c r="C45" s="20">
        <v>8</v>
      </c>
      <c r="D45" s="33" t="str">
        <f>IF(Liste!C12=0," ",Liste!C12)</f>
        <v> </v>
      </c>
      <c r="E45" s="33" t="str">
        <f>IF(Liste!D12=0," ",Liste!D12)</f>
        <v> 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55"/>
      <c r="AE45" s="49" t="str">
        <f t="shared" si="2"/>
        <v> </v>
      </c>
      <c r="AF45" s="49" t="str">
        <f t="shared" si="3"/>
        <v> </v>
      </c>
      <c r="AH45" s="46"/>
    </row>
    <row r="46" spans="2:34" ht="15" customHeight="1">
      <c r="B46" s="1"/>
      <c r="C46" s="20">
        <v>9</v>
      </c>
      <c r="D46" s="33" t="str">
        <f>IF(Liste!C13=0," ",Liste!C13)</f>
        <v> </v>
      </c>
      <c r="E46" s="33" t="str">
        <f>IF(Liste!D13=0," ",Liste!D13)</f>
        <v> 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49" t="str">
        <f t="shared" si="2"/>
        <v> </v>
      </c>
      <c r="AF46" s="49" t="str">
        <f t="shared" si="3"/>
        <v> </v>
      </c>
      <c r="AH46" s="46"/>
    </row>
    <row r="47" spans="2:34" ht="15" customHeight="1">
      <c r="B47" s="1"/>
      <c r="C47" s="20">
        <v>10</v>
      </c>
      <c r="D47" s="33" t="str">
        <f>IF(Liste!C14=0," ",Liste!C14)</f>
        <v> </v>
      </c>
      <c r="E47" s="33" t="str">
        <f>IF(Liste!D14=0," ",Liste!D14)</f>
        <v> 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55"/>
      <c r="AE47" s="49" t="str">
        <f t="shared" si="2"/>
        <v> </v>
      </c>
      <c r="AF47" s="49" t="str">
        <f t="shared" si="3"/>
        <v> </v>
      </c>
      <c r="AH47" s="46"/>
    </row>
    <row r="48" spans="2:39" ht="15" customHeight="1">
      <c r="B48" s="1"/>
      <c r="C48" s="20">
        <v>11</v>
      </c>
      <c r="D48" s="33" t="str">
        <f>IF(Liste!C15=0," ",Liste!C15)</f>
        <v> </v>
      </c>
      <c r="E48" s="33" t="str">
        <f>IF(Liste!D15=0," ",Liste!D15)</f>
        <v> 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55"/>
      <c r="AE48" s="49" t="str">
        <f t="shared" si="2"/>
        <v> </v>
      </c>
      <c r="AF48" s="49" t="str">
        <f t="shared" si="3"/>
        <v> </v>
      </c>
      <c r="AH48" s="46"/>
      <c r="AM48" s="6"/>
    </row>
    <row r="49" spans="2:39" ht="15" customHeight="1">
      <c r="B49" s="1"/>
      <c r="C49" s="20">
        <v>12</v>
      </c>
      <c r="D49" s="33" t="str">
        <f>IF(Liste!C16=0," ",Liste!C16)</f>
        <v> </v>
      </c>
      <c r="E49" s="33" t="str">
        <f>IF(Liste!D16=0," ",Liste!D16)</f>
        <v> 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55"/>
      <c r="AE49" s="49" t="str">
        <f t="shared" si="2"/>
        <v> </v>
      </c>
      <c r="AF49" s="49" t="str">
        <f t="shared" si="3"/>
        <v> </v>
      </c>
      <c r="AH49" s="46"/>
      <c r="AM49" s="6"/>
    </row>
    <row r="50" spans="2:39" ht="15" customHeight="1">
      <c r="B50" s="1"/>
      <c r="C50" s="20">
        <v>13</v>
      </c>
      <c r="D50" s="33" t="str">
        <f>IF(Liste!C17=0," ",Liste!C17)</f>
        <v> </v>
      </c>
      <c r="E50" s="33" t="str">
        <f>IF(Liste!D17=0," ",Liste!D17)</f>
        <v> 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55"/>
      <c r="AE50" s="49" t="str">
        <f t="shared" si="2"/>
        <v> </v>
      </c>
      <c r="AF50" s="49" t="str">
        <f t="shared" si="3"/>
        <v> </v>
      </c>
      <c r="AH50" s="46"/>
      <c r="AM50" s="6"/>
    </row>
    <row r="51" spans="2:39" ht="15" customHeight="1">
      <c r="B51" s="1"/>
      <c r="C51" s="20">
        <v>14</v>
      </c>
      <c r="D51" s="33" t="str">
        <f>IF(Liste!C18=0," ",Liste!C18)</f>
        <v> </v>
      </c>
      <c r="E51" s="33" t="str">
        <f>IF(Liste!D18=0," ",Liste!D18)</f>
        <v> 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55"/>
      <c r="AE51" s="49" t="str">
        <f t="shared" si="2"/>
        <v> </v>
      </c>
      <c r="AF51" s="49" t="str">
        <f t="shared" si="3"/>
        <v> </v>
      </c>
      <c r="AH51" s="46"/>
      <c r="AM51" s="6"/>
    </row>
    <row r="52" spans="2:39" ht="15" customHeight="1">
      <c r="B52" s="1"/>
      <c r="C52" s="20">
        <v>15</v>
      </c>
      <c r="D52" s="33" t="str">
        <f>IF(Liste!C19=0," ",Liste!C19)</f>
        <v> </v>
      </c>
      <c r="E52" s="33" t="str">
        <f>IF(Liste!D19=0," ",Liste!D19)</f>
        <v> 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55"/>
      <c r="AE52" s="49" t="str">
        <f t="shared" si="2"/>
        <v> </v>
      </c>
      <c r="AF52" s="49" t="str">
        <f t="shared" si="3"/>
        <v> </v>
      </c>
      <c r="AH52" s="46"/>
      <c r="AM52" s="6"/>
    </row>
    <row r="53" spans="2:39" ht="15" customHeight="1">
      <c r="B53" s="1"/>
      <c r="C53" s="20">
        <v>16</v>
      </c>
      <c r="D53" s="33" t="str">
        <f>IF(Liste!C20=0," ",Liste!C20)</f>
        <v> </v>
      </c>
      <c r="E53" s="33" t="str">
        <f>IF(Liste!D20=0," ",Liste!D20)</f>
        <v> 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55"/>
      <c r="AE53" s="49" t="str">
        <f t="shared" si="2"/>
        <v> </v>
      </c>
      <c r="AF53" s="49" t="str">
        <f t="shared" si="3"/>
        <v> </v>
      </c>
      <c r="AH53" s="46"/>
      <c r="AM53" s="6"/>
    </row>
    <row r="54" spans="2:39" ht="15" customHeight="1">
      <c r="B54" s="1"/>
      <c r="C54" s="20">
        <v>17</v>
      </c>
      <c r="D54" s="33" t="str">
        <f>IF(Liste!C21=0," ",Liste!C21)</f>
        <v> </v>
      </c>
      <c r="E54" s="33" t="str">
        <f>IF(Liste!D21=0," ",Liste!D21)</f>
        <v> 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55"/>
      <c r="AE54" s="49" t="str">
        <f t="shared" si="2"/>
        <v> </v>
      </c>
      <c r="AF54" s="49" t="str">
        <f t="shared" si="3"/>
        <v> </v>
      </c>
      <c r="AH54" s="46"/>
      <c r="AM54" s="6"/>
    </row>
    <row r="55" spans="2:39" ht="15" customHeight="1">
      <c r="B55" s="1"/>
      <c r="C55" s="20">
        <v>18</v>
      </c>
      <c r="D55" s="33" t="str">
        <f>IF(Liste!C22=0," ",Liste!C22)</f>
        <v> </v>
      </c>
      <c r="E55" s="33" t="str">
        <f>IF(Liste!D22=0," ",Liste!D22)</f>
        <v> 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55"/>
      <c r="AE55" s="49" t="str">
        <f t="shared" si="2"/>
        <v> </v>
      </c>
      <c r="AF55" s="49" t="str">
        <f t="shared" si="3"/>
        <v> </v>
      </c>
      <c r="AH55" s="46"/>
      <c r="AM55" s="6"/>
    </row>
    <row r="56" spans="2:39" ht="15" customHeight="1">
      <c r="B56" s="1"/>
      <c r="C56" s="20">
        <v>19</v>
      </c>
      <c r="D56" s="33" t="str">
        <f>IF(Liste!C23=0," ",Liste!C23)</f>
        <v> </v>
      </c>
      <c r="E56" s="33" t="str">
        <f>IF(Liste!D23=0," ",Liste!D23)</f>
        <v> 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55"/>
      <c r="AE56" s="49" t="str">
        <f t="shared" si="2"/>
        <v> </v>
      </c>
      <c r="AF56" s="49" t="str">
        <f t="shared" si="3"/>
        <v> </v>
      </c>
      <c r="AH56" s="46"/>
      <c r="AM56" s="6"/>
    </row>
    <row r="57" spans="2:39" ht="15" customHeight="1">
      <c r="B57" s="1"/>
      <c r="C57" s="20">
        <v>20</v>
      </c>
      <c r="D57" s="33" t="str">
        <f>IF(Liste!C24=0," ",Liste!C24)</f>
        <v> </v>
      </c>
      <c r="E57" s="33" t="str">
        <f>IF(Liste!D24=0," ",Liste!D24)</f>
        <v> 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55"/>
      <c r="AE57" s="49" t="str">
        <f t="shared" si="2"/>
        <v> </v>
      </c>
      <c r="AF57" s="49" t="str">
        <f t="shared" si="3"/>
        <v> </v>
      </c>
      <c r="AH57" s="46"/>
      <c r="AM57" s="6"/>
    </row>
    <row r="58" spans="2:39" ht="15" customHeight="1">
      <c r="B58" s="1"/>
      <c r="C58" s="20">
        <v>21</v>
      </c>
      <c r="D58" s="33" t="str">
        <f>IF(Liste!C25=0," ",Liste!C25)</f>
        <v> </v>
      </c>
      <c r="E58" s="33" t="str">
        <f>IF(Liste!D25=0," ",Liste!D25)</f>
        <v> 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55"/>
      <c r="AE58" s="49" t="str">
        <f t="shared" si="2"/>
        <v> </v>
      </c>
      <c r="AF58" s="49" t="str">
        <f t="shared" si="3"/>
        <v> </v>
      </c>
      <c r="AH58" s="46"/>
      <c r="AM58" s="6"/>
    </row>
    <row r="59" spans="2:39" ht="15" customHeight="1">
      <c r="B59" s="1"/>
      <c r="C59" s="20">
        <v>22</v>
      </c>
      <c r="D59" s="33" t="str">
        <f>IF(Liste!C26=0," ",Liste!C26)</f>
        <v> </v>
      </c>
      <c r="E59" s="33" t="str">
        <f>IF(Liste!D26=0," ",Liste!D26)</f>
        <v> 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55"/>
      <c r="AE59" s="49" t="str">
        <f t="shared" si="2"/>
        <v> </v>
      </c>
      <c r="AF59" s="49" t="str">
        <f t="shared" si="3"/>
        <v> </v>
      </c>
      <c r="AH59" s="46"/>
      <c r="AM59" s="6"/>
    </row>
    <row r="60" spans="2:39" ht="15" customHeight="1">
      <c r="B60" s="1"/>
      <c r="C60" s="20">
        <v>23</v>
      </c>
      <c r="D60" s="33" t="str">
        <f>IF(Liste!C27=0," ",Liste!C27)</f>
        <v> </v>
      </c>
      <c r="E60" s="33" t="str">
        <f>IF(Liste!D27=0," ",Liste!D27)</f>
        <v> 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55"/>
      <c r="AE60" s="49" t="str">
        <f t="shared" si="2"/>
        <v> </v>
      </c>
      <c r="AF60" s="49" t="str">
        <f t="shared" si="3"/>
        <v> </v>
      </c>
      <c r="AH60" s="46"/>
      <c r="AM60" s="6"/>
    </row>
    <row r="61" spans="2:39" ht="15" customHeight="1">
      <c r="B61" s="1"/>
      <c r="C61" s="20">
        <v>24</v>
      </c>
      <c r="D61" s="33" t="str">
        <f>IF(Liste!C28=0," ",Liste!C28)</f>
        <v> </v>
      </c>
      <c r="E61" s="33" t="str">
        <f>IF(Liste!D28=0," ",Liste!D28)</f>
        <v> 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55"/>
      <c r="AE61" s="49" t="str">
        <f t="shared" si="2"/>
        <v> </v>
      </c>
      <c r="AF61" s="49" t="str">
        <f t="shared" si="3"/>
        <v> </v>
      </c>
      <c r="AH61" s="46"/>
      <c r="AM61" s="6"/>
    </row>
    <row r="62" spans="2:39" ht="15" customHeight="1">
      <c r="B62" s="1"/>
      <c r="C62" s="20">
        <v>25</v>
      </c>
      <c r="D62" s="33" t="str">
        <f>IF(Liste!C29=0," ",Liste!C29)</f>
        <v> </v>
      </c>
      <c r="E62" s="33" t="str">
        <f>IF(Liste!D29=0," ",Liste!D29)</f>
        <v> 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55"/>
      <c r="AE62" s="49" t="str">
        <f t="shared" si="2"/>
        <v> </v>
      </c>
      <c r="AF62" s="49" t="str">
        <f t="shared" si="3"/>
        <v> </v>
      </c>
      <c r="AH62" s="46"/>
      <c r="AM62" s="6"/>
    </row>
    <row r="63" spans="2:34" ht="15" customHeight="1">
      <c r="B63" s="1"/>
      <c r="C63" s="20">
        <v>26</v>
      </c>
      <c r="D63" s="33" t="str">
        <f>IF(Liste!C30=0," ",Liste!C30)</f>
        <v> </v>
      </c>
      <c r="E63" s="33" t="str">
        <f>IF(Liste!D30=0," ",Liste!D30)</f>
        <v> 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55"/>
      <c r="AE63" s="49" t="str">
        <f t="shared" si="2"/>
        <v> </v>
      </c>
      <c r="AF63" s="49" t="str">
        <f t="shared" si="3"/>
        <v> </v>
      </c>
      <c r="AH63" s="46"/>
    </row>
    <row r="64" spans="2:34" ht="15" customHeight="1">
      <c r="B64" s="1"/>
      <c r="C64" s="20">
        <v>27</v>
      </c>
      <c r="D64" s="33" t="str">
        <f>IF(Liste!C31=0," ",Liste!C31)</f>
        <v> </v>
      </c>
      <c r="E64" s="33" t="str">
        <f>IF(Liste!D31=0," ",Liste!D31)</f>
        <v> 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55"/>
      <c r="AE64" s="49" t="str">
        <f t="shared" si="2"/>
        <v> </v>
      </c>
      <c r="AF64" s="49" t="str">
        <f t="shared" si="3"/>
        <v> </v>
      </c>
      <c r="AH64" s="46"/>
    </row>
    <row r="65" spans="2:32" ht="15" customHeight="1">
      <c r="B65" s="1"/>
      <c r="C65" s="20">
        <v>28</v>
      </c>
      <c r="D65" s="33" t="str">
        <f>IF(Liste!C32=0," ",Liste!C32)</f>
        <v> </v>
      </c>
      <c r="E65" s="33" t="str">
        <f>IF(Liste!D32=0," ",Liste!D32)</f>
        <v> 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5"/>
      <c r="AE65" s="49" t="str">
        <f t="shared" si="2"/>
        <v> </v>
      </c>
      <c r="AF65" s="49" t="str">
        <f t="shared" si="3"/>
        <v> </v>
      </c>
    </row>
    <row r="66" spans="2:32" ht="15" customHeight="1">
      <c r="B66" s="1"/>
      <c r="C66" s="20">
        <v>29</v>
      </c>
      <c r="D66" s="33" t="str">
        <f>IF(Liste!C33=0," ",Liste!C33)</f>
        <v> </v>
      </c>
      <c r="E66" s="33" t="str">
        <f>IF(Liste!D33=0," ",Liste!D33)</f>
        <v> 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55"/>
      <c r="AE66" s="49" t="str">
        <f t="shared" si="2"/>
        <v> </v>
      </c>
      <c r="AF66" s="49" t="str">
        <f t="shared" si="3"/>
        <v> </v>
      </c>
    </row>
    <row r="67" spans="2:32" ht="15" customHeight="1">
      <c r="B67" s="1"/>
      <c r="C67" s="20">
        <v>30</v>
      </c>
      <c r="D67" s="33" t="str">
        <f>IF(Liste!C34=0," ",Liste!C34)</f>
        <v> </v>
      </c>
      <c r="E67" s="33" t="str">
        <f>IF(Liste!D34=0," ",Liste!D34)</f>
        <v> 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55"/>
      <c r="AE67" s="49" t="str">
        <f t="shared" si="2"/>
        <v> </v>
      </c>
      <c r="AF67" s="49" t="str">
        <f t="shared" si="3"/>
        <v> </v>
      </c>
    </row>
    <row r="68" spans="2:32" ht="15" customHeight="1">
      <c r="B68" s="1"/>
      <c r="C68" s="20">
        <v>31</v>
      </c>
      <c r="D68" s="33" t="str">
        <f>IF(Liste!C35=0," ",Liste!C35)</f>
        <v> </v>
      </c>
      <c r="E68" s="33" t="str">
        <f>IF(Liste!D35=0," ",Liste!D35)</f>
        <v> 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55"/>
      <c r="AE68" s="49" t="str">
        <f t="shared" si="2"/>
        <v> </v>
      </c>
      <c r="AF68" s="49" t="str">
        <f t="shared" si="3"/>
        <v> </v>
      </c>
    </row>
    <row r="69" spans="2:32" ht="15" customHeight="1">
      <c r="B69" s="1"/>
      <c r="C69" s="20">
        <v>32</v>
      </c>
      <c r="D69" s="33" t="str">
        <f>IF(Liste!C36=0," ",Liste!C36)</f>
        <v> </v>
      </c>
      <c r="E69" s="33" t="str">
        <f>IF(Liste!D36=0," ",Liste!D36)</f>
        <v> 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55"/>
      <c r="AE69" s="49" t="str">
        <f t="shared" si="2"/>
        <v> </v>
      </c>
      <c r="AF69" s="49" t="str">
        <f t="shared" si="3"/>
        <v> </v>
      </c>
    </row>
    <row r="70" spans="2:32" ht="15" customHeight="1">
      <c r="B70" s="1"/>
      <c r="C70" s="20">
        <v>33</v>
      </c>
      <c r="D70" s="33" t="str">
        <f>IF(Liste!C37=0," ",Liste!C37)</f>
        <v> </v>
      </c>
      <c r="E70" s="33" t="str">
        <f>IF(Liste!D37=0," ",Liste!D37)</f>
        <v> 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55"/>
      <c r="AE70" s="49" t="str">
        <f t="shared" si="2"/>
        <v> </v>
      </c>
      <c r="AF70" s="49" t="str">
        <f t="shared" si="3"/>
        <v> </v>
      </c>
    </row>
    <row r="71" spans="2:32" ht="15" customHeight="1">
      <c r="B71" s="1"/>
      <c r="C71" s="20">
        <v>34</v>
      </c>
      <c r="D71" s="33" t="str">
        <f>IF(Liste!C38=0," ",Liste!C38)</f>
        <v> </v>
      </c>
      <c r="E71" s="33" t="str">
        <f>IF(Liste!D38=0," ",Liste!D38)</f>
        <v> 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55"/>
      <c r="AE71" s="49" t="str">
        <f t="shared" si="2"/>
        <v> </v>
      </c>
      <c r="AF71" s="49" t="str">
        <f t="shared" si="3"/>
        <v> </v>
      </c>
    </row>
    <row r="72" spans="2:32" ht="15" customHeight="1">
      <c r="B72" s="1"/>
      <c r="C72" s="20">
        <v>35</v>
      </c>
      <c r="D72" s="33" t="str">
        <f>IF(Liste!C39=0," ",Liste!C39)</f>
        <v> </v>
      </c>
      <c r="E72" s="33" t="str">
        <f>IF(Liste!D39=0," ",Liste!D39)</f>
        <v> 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55"/>
      <c r="AE72" s="49" t="str">
        <f t="shared" si="2"/>
        <v> </v>
      </c>
      <c r="AF72" s="49" t="str">
        <f t="shared" si="3"/>
        <v> </v>
      </c>
    </row>
    <row r="73" spans="2:32" ht="15" customHeight="1">
      <c r="B73" s="1"/>
      <c r="C73" s="20">
        <v>36</v>
      </c>
      <c r="D73" s="33" t="str">
        <f>IF(Liste!C40=0," ",Liste!C40)</f>
        <v> </v>
      </c>
      <c r="E73" s="33" t="str">
        <f>IF(Liste!D40=0," ",Liste!D40)</f>
        <v> 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55"/>
      <c r="AE73" s="49" t="str">
        <f t="shared" si="2"/>
        <v> </v>
      </c>
      <c r="AF73" s="49" t="str">
        <f t="shared" si="3"/>
        <v> </v>
      </c>
    </row>
    <row r="74" spans="2:32" ht="15" customHeight="1">
      <c r="B74" s="1"/>
      <c r="C74" s="20">
        <v>37</v>
      </c>
      <c r="D74" s="33" t="str">
        <f>IF(Liste!C41=0," ",Liste!C41)</f>
        <v> </v>
      </c>
      <c r="E74" s="33" t="str">
        <f>IF(Liste!D41=0," ",Liste!D41)</f>
        <v> 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55"/>
      <c r="AE74" s="49" t="str">
        <f t="shared" si="2"/>
        <v> </v>
      </c>
      <c r="AF74" s="49" t="str">
        <f t="shared" si="3"/>
        <v> </v>
      </c>
    </row>
    <row r="75" spans="2:32" ht="15" customHeight="1">
      <c r="B75" s="1"/>
      <c r="C75" s="20">
        <v>38</v>
      </c>
      <c r="D75" s="33" t="str">
        <f>IF(Liste!C42=0," ",Liste!C42)</f>
        <v> </v>
      </c>
      <c r="E75" s="33" t="str">
        <f>IF(Liste!D42=0," ",Liste!D42)</f>
        <v> </v>
      </c>
      <c r="F75" s="12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56"/>
      <c r="AE75" s="49" t="str">
        <f t="shared" si="2"/>
        <v> </v>
      </c>
      <c r="AF75" s="49" t="str">
        <f t="shared" si="3"/>
        <v> </v>
      </c>
    </row>
    <row r="76" spans="2:32" ht="15" customHeight="1">
      <c r="B76" s="1"/>
      <c r="C76" s="20">
        <v>39</v>
      </c>
      <c r="D76" s="33" t="str">
        <f>IF(Liste!C43=0," ",Liste!C43)</f>
        <v> </v>
      </c>
      <c r="E76" s="33" t="str">
        <f>IF(Liste!D43=0," ",Liste!D43)</f>
        <v> </v>
      </c>
      <c r="F76" s="12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56"/>
      <c r="AE76" s="49" t="str">
        <f t="shared" si="2"/>
        <v> </v>
      </c>
      <c r="AF76" s="49" t="str">
        <f t="shared" si="3"/>
        <v> </v>
      </c>
    </row>
    <row r="77" spans="2:32" ht="15" customHeight="1" thickBot="1">
      <c r="B77" s="1"/>
      <c r="C77" s="20">
        <v>40</v>
      </c>
      <c r="D77" s="33" t="str">
        <f>IF(Liste!C44=0," ",Liste!C44)</f>
        <v> </v>
      </c>
      <c r="E77" s="33" t="str">
        <f>IF(Liste!D44=0," ",Liste!D44)</f>
        <v> </v>
      </c>
      <c r="F77" s="12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56"/>
      <c r="AE77" s="50" t="str">
        <f t="shared" si="2"/>
        <v> </v>
      </c>
      <c r="AF77" s="50" t="str">
        <f t="shared" si="3"/>
        <v> </v>
      </c>
    </row>
    <row r="78" spans="2:32" ht="24.75" customHeight="1" thickBot="1">
      <c r="B78" s="1"/>
      <c r="C78" s="138" t="s">
        <v>7</v>
      </c>
      <c r="D78" s="139"/>
      <c r="E78" s="140"/>
      <c r="F78" s="52" t="str">
        <f>IF(F9=0," ",((SUM(F38:F77)/COUNT(F38:F77))*100)/F9)</f>
        <v> </v>
      </c>
      <c r="G78" s="53" t="str">
        <f>IF(F10=0," ",((SUM(G38:G77)/COUNT(G38:G77))*100)/F10)</f>
        <v> </v>
      </c>
      <c r="H78" s="53" t="str">
        <f>IF(F11=0," ",((SUM(H38:H77)/COUNT(H38:H77))*100)/F11)</f>
        <v> </v>
      </c>
      <c r="I78" s="53" t="str">
        <f>IF(F12=0," ",((SUM(I38:I77)/COUNT(I38:I77))*100)/F12)</f>
        <v> </v>
      </c>
      <c r="J78" s="53" t="str">
        <f>IF(F13=0," ",((SUM(J38:J77)/COUNT(J38:J77))*100)/F13)</f>
        <v> </v>
      </c>
      <c r="K78" s="53" t="str">
        <f>IF(F14=0," ",((SUM(K38:K77)/COUNT(K38:K77))*100)/F14)</f>
        <v> </v>
      </c>
      <c r="L78" s="53" t="str">
        <f>IF(F15=0," ",((SUM(L38:L77)/COUNT(L38:L77))*100)/F15)</f>
        <v> </v>
      </c>
      <c r="M78" s="53" t="str">
        <f>IF(F16=0," ",((SUM(M38:M77)/COUNT(M38:M77))*100)/F16)</f>
        <v> </v>
      </c>
      <c r="N78" s="53" t="str">
        <f>IF(F17=0," ",((SUM(N38:N77)/COUNT(N38:N77))*100)/F17)</f>
        <v> </v>
      </c>
      <c r="O78" s="53" t="str">
        <f>IF(F18=0," ",((SUM(O38:O77)/COUNT(O38:O77))*100)/F18)</f>
        <v> </v>
      </c>
      <c r="P78" s="53" t="str">
        <f>IF(F19=0," ",((SUM(P38:P77)/COUNT(P38:P77))*100)/F19)</f>
        <v> </v>
      </c>
      <c r="Q78" s="53" t="str">
        <f>IF(F20=0," ",((SUM(Q38:Q77)/COUNT(Q38:Q77))*100)/F20)</f>
        <v> </v>
      </c>
      <c r="R78" s="53" t="str">
        <f>IF(F21=0," ",((SUM(R38:R77)/COUNT(R38:R77))*100)/F21)</f>
        <v> </v>
      </c>
      <c r="S78" s="53" t="str">
        <f>IF(F22=0," ",((SUM(S38:S77)/COUNT(S38:S77))*100)/F22)</f>
        <v> </v>
      </c>
      <c r="T78" s="53" t="str">
        <f>IF(F23=0," ",((SUM(T38:T77)/COUNT(T38:T77))*100)/F23)</f>
        <v> </v>
      </c>
      <c r="U78" s="53" t="str">
        <f>IF(F24=0," ",((SUM(U38:U77)/COUNT(U38:U77))*100)/F24)</f>
        <v> </v>
      </c>
      <c r="V78" s="53" t="str">
        <f>IF(F25=0," ",((SUM(V38:V77)/COUNT(V38:V77))*100)/F25)</f>
        <v> </v>
      </c>
      <c r="W78" s="53" t="str">
        <f>IF(F26=0," ",((SUM(W38:W77)/COUNT(W38:W77))*100)/F26)</f>
        <v> </v>
      </c>
      <c r="X78" s="53" t="str">
        <f>IF(F27=0," ",((SUM(X38:X77)/COUNT(X38:X77))*100)/F27)</f>
        <v> </v>
      </c>
      <c r="Y78" s="53" t="str">
        <f>IF(F28=0," ",((SUM(Y38:Y77)/COUNT(Y38:Y77))*100)/F28)</f>
        <v> </v>
      </c>
      <c r="Z78" s="53" t="str">
        <f>IF(F29=0," ",((SUM(Z38:Z77)/COUNT(Z38:Z77))*100)/F29)</f>
        <v> </v>
      </c>
      <c r="AA78" s="53" t="str">
        <f>IF(F30=0," ",((SUM(AA38:AA77)/COUNT(AA38:AA77))*100)/F30)</f>
        <v> </v>
      </c>
      <c r="AB78" s="53" t="str">
        <f>IF(F31=0," ",((SUM(AB38:AB77)/COUNT(AB38:AB77))*100)/F31)</f>
        <v> </v>
      </c>
      <c r="AC78" s="53" t="str">
        <f>IF(F32=0," ",((SUM(AC38:AC77)/COUNT(AC38:AC77))*100)/F32)</f>
        <v> </v>
      </c>
      <c r="AD78" s="51" t="str">
        <f>IF(F33=0," ",((SUM(AD38:AD77)/COUNT(AD38:AD77))*100)/F33)</f>
        <v> </v>
      </c>
      <c r="AE78" s="18"/>
      <c r="AF78" s="18"/>
    </row>
    <row r="79" spans="2:3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5:33" ht="12.75">
      <c r="Y81" s="30"/>
      <c r="Z81" s="30"/>
      <c r="AA81" s="30"/>
      <c r="AB81" s="141">
        <v>45239</v>
      </c>
      <c r="AC81" s="141"/>
      <c r="AD81" s="141"/>
      <c r="AE81" s="141"/>
      <c r="AF81" s="141"/>
      <c r="AG81" s="30"/>
    </row>
    <row r="82" spans="25:33" ht="12.75">
      <c r="Y82" s="32"/>
      <c r="Z82" s="32"/>
      <c r="AA82" s="32"/>
      <c r="AB82" s="142"/>
      <c r="AC82" s="142"/>
      <c r="AD82" s="142"/>
      <c r="AE82" s="142"/>
      <c r="AF82" s="142"/>
      <c r="AG82" s="32"/>
    </row>
    <row r="83" spans="25:33" ht="12.75">
      <c r="Y83" s="31"/>
      <c r="Z83" s="31"/>
      <c r="AA83" s="31"/>
      <c r="AB83" s="143" t="s">
        <v>46</v>
      </c>
      <c r="AC83" s="143"/>
      <c r="AD83" s="143"/>
      <c r="AE83" s="143"/>
      <c r="AF83" s="143"/>
      <c r="AG83" s="31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8:E18"/>
    <mergeCell ref="H18:AF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4:E34"/>
    <mergeCell ref="C36:E36"/>
    <mergeCell ref="F36:AD36"/>
    <mergeCell ref="AE36:AE37"/>
    <mergeCell ref="AF36:AF37"/>
    <mergeCell ref="C78:E78"/>
    <mergeCell ref="AB81:AF81"/>
    <mergeCell ref="AB82:AF82"/>
    <mergeCell ref="AB83:AF83"/>
  </mergeCells>
  <conditionalFormatting sqref="F78:O78">
    <cfRule type="cellIs" priority="4" dxfId="3" operator="lessThan" stopIfTrue="1">
      <formula>50</formula>
    </cfRule>
  </conditionalFormatting>
  <conditionalFormatting sqref="F78:AD78">
    <cfRule type="cellIs" priority="2" dxfId="16" operator="lessThan" stopIfTrue="1">
      <formula>50</formula>
    </cfRule>
    <cfRule type="cellIs" priority="3" dxfId="17" operator="lessThan" stopIfTrue="1">
      <formula>50</formula>
    </cfRule>
  </conditionalFormatting>
  <conditionalFormatting sqref="AF38:AF77">
    <cfRule type="cellIs" priority="1" dxfId="16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2"/>
  <ignoredErrors>
    <ignoredError sqref="AD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Alternatif Bilgisayar Ltd. 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AKÇAYIR</dc:creator>
  <cp:keywords/>
  <dc:description/>
  <cp:lastModifiedBy>ACER</cp:lastModifiedBy>
  <cp:lastPrinted>2023-11-08T22:22:18Z</cp:lastPrinted>
  <dcterms:created xsi:type="dcterms:W3CDTF">2008-11-23T18:25:14Z</dcterms:created>
  <dcterms:modified xsi:type="dcterms:W3CDTF">2023-11-11T21:54:27Z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